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05" yWindow="-30" windowWidth="27795" windowHeight="13350" activeTab="4"/>
  </bookViews>
  <sheets>
    <sheet name="Concentrations" sheetId="2" r:id="rId1"/>
    <sheet name="Relative Abundance" sheetId="4" r:id="rId2"/>
    <sheet name="Analyte list" sheetId="1" r:id="rId3"/>
    <sheet name="NEFA results 1" sheetId="6" r:id="rId4"/>
    <sheet name="NEFA results 2" sheetId="5" r:id="rId5"/>
  </sheets>
  <definedNames>
    <definedName name="DATA" localSheetId="1">#REF!</definedName>
    <definedName name="DATA">#REF!</definedName>
    <definedName name="Endocannabinoids" localSheetId="1">#REF!</definedName>
    <definedName name="Endocannabinoids">#REF!</definedName>
    <definedName name="Nitrolipids" localSheetId="1">#REF!</definedName>
    <definedName name="Nitrolipids">#REF!</definedName>
    <definedName name="Oxylipins" localSheetId="1">#REF!</definedName>
    <definedName name="Oxylipins">#REF!</definedName>
    <definedName name="Sphingoidbases_and_Ceramides" localSheetId="1">#REF!</definedName>
    <definedName name="Sphingoidbases_and_Ceramides">#REF!</definedName>
    <definedName name="szdgfdegfsf" localSheetId="1">#REF!</definedName>
    <definedName name="szdgfdegfsf">#REF!</definedName>
    <definedName name="xcbhfd" localSheetId="1">#REF!</definedName>
    <definedName name="xcbhfd">#REF!</definedName>
  </definedNames>
  <calcPr calcId="145621"/>
</workbook>
</file>

<file path=xl/calcChain.xml><?xml version="1.0" encoding="utf-8"?>
<calcChain xmlns="http://schemas.openxmlformats.org/spreadsheetml/2006/main">
  <c r="G36" i="2" l="1"/>
  <c r="G37" i="2"/>
  <c r="N33" i="2"/>
  <c r="AA37" i="4" l="1"/>
  <c r="Z37" i="4"/>
  <c r="Y37" i="4"/>
  <c r="X37" i="4"/>
  <c r="W37" i="4"/>
  <c r="V37" i="4"/>
  <c r="U37" i="4"/>
  <c r="T37" i="4"/>
  <c r="T38" i="4" s="1"/>
  <c r="S37" i="4"/>
  <c r="R37" i="4"/>
  <c r="Q37" i="4"/>
  <c r="P37" i="4"/>
  <c r="O37" i="4"/>
  <c r="N37" i="4"/>
  <c r="M37" i="4"/>
  <c r="L37" i="4"/>
  <c r="L38" i="4" s="1"/>
  <c r="K37" i="4"/>
  <c r="J37" i="4"/>
  <c r="J38" i="4" s="1"/>
  <c r="I37" i="4"/>
  <c r="H37" i="4"/>
  <c r="G37" i="4"/>
  <c r="F37" i="4"/>
  <c r="E37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AA34" i="4"/>
  <c r="Z34" i="4"/>
  <c r="Z35" i="4" s="1"/>
  <c r="Y34" i="4"/>
  <c r="X34" i="4"/>
  <c r="X35" i="4" s="1"/>
  <c r="W34" i="4"/>
  <c r="V34" i="4"/>
  <c r="U34" i="4"/>
  <c r="T34" i="4"/>
  <c r="S34" i="4"/>
  <c r="R34" i="4"/>
  <c r="R35" i="4" s="1"/>
  <c r="Q34" i="4"/>
  <c r="P34" i="4"/>
  <c r="P35" i="4" s="1"/>
  <c r="O34" i="4"/>
  <c r="N34" i="4"/>
  <c r="M34" i="4"/>
  <c r="L34" i="4"/>
  <c r="K34" i="4"/>
  <c r="J34" i="4"/>
  <c r="J35" i="4" s="1"/>
  <c r="I34" i="4"/>
  <c r="H34" i="4"/>
  <c r="H35" i="4" s="1"/>
  <c r="G34" i="4"/>
  <c r="F34" i="4"/>
  <c r="E34" i="4"/>
  <c r="AA33" i="4"/>
  <c r="Z33" i="4"/>
  <c r="Y33" i="4"/>
  <c r="Y35" i="4" s="1"/>
  <c r="X33" i="4"/>
  <c r="W33" i="4"/>
  <c r="V33" i="4"/>
  <c r="U33" i="4"/>
  <c r="T33" i="4"/>
  <c r="S33" i="4"/>
  <c r="R33" i="4"/>
  <c r="Q33" i="4"/>
  <c r="Q35" i="4" s="1"/>
  <c r="P33" i="4"/>
  <c r="O33" i="4"/>
  <c r="N33" i="4"/>
  <c r="M33" i="4"/>
  <c r="L33" i="4"/>
  <c r="K33" i="4"/>
  <c r="J33" i="4"/>
  <c r="I33" i="4"/>
  <c r="I35" i="4" s="1"/>
  <c r="H33" i="4"/>
  <c r="G33" i="4"/>
  <c r="F33" i="4"/>
  <c r="E33" i="4"/>
  <c r="AB37" i="4"/>
  <c r="AE37" i="4"/>
  <c r="AC37" i="4"/>
  <c r="AB36" i="4"/>
  <c r="AC34" i="4"/>
  <c r="AB34" i="4"/>
  <c r="F33" i="2"/>
  <c r="G33" i="2"/>
  <c r="H33" i="2"/>
  <c r="I33" i="2"/>
  <c r="I35" i="2" s="1"/>
  <c r="J33" i="2"/>
  <c r="K33" i="2"/>
  <c r="L33" i="2"/>
  <c r="M33" i="2"/>
  <c r="O33" i="2"/>
  <c r="P33" i="2"/>
  <c r="Q33" i="2"/>
  <c r="Q35" i="2" s="1"/>
  <c r="R33" i="2"/>
  <c r="S33" i="2"/>
  <c r="T33" i="2"/>
  <c r="U33" i="2"/>
  <c r="V33" i="2"/>
  <c r="W33" i="2"/>
  <c r="X33" i="2"/>
  <c r="Y33" i="2"/>
  <c r="Y35" i="2" s="1"/>
  <c r="Z33" i="2"/>
  <c r="AA33" i="2"/>
  <c r="F34" i="2"/>
  <c r="G34" i="2"/>
  <c r="H34" i="2"/>
  <c r="I34" i="2"/>
  <c r="J34" i="2"/>
  <c r="J35" i="2" s="1"/>
  <c r="K34" i="2"/>
  <c r="L34" i="2"/>
  <c r="L35" i="2" s="1"/>
  <c r="M34" i="2"/>
  <c r="M35" i="2" s="1"/>
  <c r="N34" i="2"/>
  <c r="O34" i="2"/>
  <c r="P34" i="2"/>
  <c r="Q34" i="2"/>
  <c r="R34" i="2"/>
  <c r="S34" i="2"/>
  <c r="T34" i="2"/>
  <c r="T35" i="2" s="1"/>
  <c r="U34" i="2"/>
  <c r="U35" i="2" s="1"/>
  <c r="V34" i="2"/>
  <c r="W34" i="2"/>
  <c r="X34" i="2"/>
  <c r="Y34" i="2"/>
  <c r="Z34" i="2"/>
  <c r="Z35" i="2" s="1"/>
  <c r="AA34" i="2"/>
  <c r="F36" i="2"/>
  <c r="H36" i="2"/>
  <c r="H38" i="2" s="1"/>
  <c r="I36" i="2"/>
  <c r="J36" i="2"/>
  <c r="J38" i="2" s="1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X38" i="2" s="1"/>
  <c r="Y36" i="2"/>
  <c r="Z36" i="2"/>
  <c r="Z38" i="2" s="1"/>
  <c r="AA36" i="2"/>
  <c r="F37" i="2"/>
  <c r="F38" i="2" s="1"/>
  <c r="G38" i="2"/>
  <c r="H37" i="2"/>
  <c r="I37" i="2"/>
  <c r="J37" i="2"/>
  <c r="K37" i="2"/>
  <c r="L37" i="2"/>
  <c r="M37" i="2"/>
  <c r="M38" i="2" s="1"/>
  <c r="N37" i="2"/>
  <c r="N38" i="2" s="1"/>
  <c r="O37" i="2"/>
  <c r="O38" i="2" s="1"/>
  <c r="P37" i="2"/>
  <c r="Q37" i="2"/>
  <c r="R37" i="2"/>
  <c r="S37" i="2"/>
  <c r="T37" i="2"/>
  <c r="U37" i="2"/>
  <c r="U38" i="2" s="1"/>
  <c r="V37" i="2"/>
  <c r="V38" i="2" s="1"/>
  <c r="W37" i="2"/>
  <c r="W38" i="2" s="1"/>
  <c r="X37" i="2"/>
  <c r="Y37" i="2"/>
  <c r="Z37" i="2"/>
  <c r="AA37" i="2"/>
  <c r="AA38" i="2" s="1"/>
  <c r="K38" i="2"/>
  <c r="L38" i="2"/>
  <c r="T38" i="2"/>
  <c r="E37" i="2"/>
  <c r="E38" i="2" s="1"/>
  <c r="E36" i="2"/>
  <c r="E34" i="2"/>
  <c r="E33" i="2"/>
  <c r="AN31" i="2"/>
  <c r="AM31" i="2"/>
  <c r="AL31" i="2"/>
  <c r="AK31" i="2"/>
  <c r="AJ31" i="2"/>
  <c r="AI31" i="2"/>
  <c r="AH31" i="2"/>
  <c r="AF31" i="2"/>
  <c r="AE31" i="2"/>
  <c r="AD31" i="2"/>
  <c r="AG31" i="2" s="1"/>
  <c r="AC31" i="2"/>
  <c r="AB31" i="2"/>
  <c r="AN30" i="2"/>
  <c r="AM30" i="2"/>
  <c r="AL30" i="2"/>
  <c r="AK30" i="2"/>
  <c r="AJ30" i="2"/>
  <c r="AI30" i="2"/>
  <c r="AH30" i="2"/>
  <c r="AF30" i="2"/>
  <c r="AE30" i="2"/>
  <c r="AD30" i="2"/>
  <c r="AG30" i="2" s="1"/>
  <c r="AC30" i="2"/>
  <c r="AB30" i="2"/>
  <c r="AN29" i="2"/>
  <c r="AM29" i="2"/>
  <c r="AL29" i="2"/>
  <c r="AK29" i="2"/>
  <c r="AJ29" i="2"/>
  <c r="AI29" i="2"/>
  <c r="AH29" i="2"/>
  <c r="AF29" i="2"/>
  <c r="AE29" i="2"/>
  <c r="AD29" i="2"/>
  <c r="AC29" i="2"/>
  <c r="AB29" i="2"/>
  <c r="AN28" i="2"/>
  <c r="AM28" i="2"/>
  <c r="AL28" i="2"/>
  <c r="AK28" i="2"/>
  <c r="AJ28" i="2"/>
  <c r="AI28" i="2"/>
  <c r="AH28" i="2"/>
  <c r="AF28" i="2"/>
  <c r="AE28" i="2"/>
  <c r="AD28" i="2"/>
  <c r="AG28" i="2" s="1"/>
  <c r="AC28" i="2"/>
  <c r="AB28" i="2"/>
  <c r="AN27" i="2"/>
  <c r="AM27" i="2"/>
  <c r="AL27" i="2"/>
  <c r="AK27" i="2"/>
  <c r="AJ27" i="2"/>
  <c r="AI27" i="2"/>
  <c r="AH27" i="2"/>
  <c r="AF27" i="2"/>
  <c r="AE27" i="2"/>
  <c r="AD27" i="2"/>
  <c r="AC27" i="2"/>
  <c r="AB27" i="2"/>
  <c r="AN26" i="2"/>
  <c r="AM26" i="2"/>
  <c r="AL26" i="2"/>
  <c r="AK26" i="2"/>
  <c r="AJ26" i="2"/>
  <c r="AI26" i="2"/>
  <c r="AH26" i="2"/>
  <c r="AH36" i="2" s="1"/>
  <c r="AH38" i="2" s="1"/>
  <c r="AF26" i="2"/>
  <c r="AE26" i="2"/>
  <c r="AD26" i="2"/>
  <c r="AG26" i="2" s="1"/>
  <c r="AC26" i="2"/>
  <c r="AB26" i="2"/>
  <c r="AN25" i="2"/>
  <c r="AM25" i="2"/>
  <c r="AL25" i="2"/>
  <c r="AK25" i="2"/>
  <c r="AJ25" i="2"/>
  <c r="AI25" i="2"/>
  <c r="AH25" i="2"/>
  <c r="AF25" i="2"/>
  <c r="AE25" i="2"/>
  <c r="AD25" i="2"/>
  <c r="AG25" i="2" s="1"/>
  <c r="AC25" i="2"/>
  <c r="AB25" i="2"/>
  <c r="AN24" i="2"/>
  <c r="AM24" i="2"/>
  <c r="AL24" i="2"/>
  <c r="AK24" i="2"/>
  <c r="AJ24" i="2"/>
  <c r="AI24" i="2"/>
  <c r="AH24" i="2"/>
  <c r="AF24" i="2"/>
  <c r="AE24" i="2"/>
  <c r="AD24" i="2"/>
  <c r="AC24" i="2"/>
  <c r="AB24" i="2"/>
  <c r="AN23" i="2"/>
  <c r="AM23" i="2"/>
  <c r="AL23" i="2"/>
  <c r="AK23" i="2"/>
  <c r="AJ23" i="2"/>
  <c r="AI23" i="2"/>
  <c r="AH23" i="2"/>
  <c r="AF23" i="2"/>
  <c r="AE23" i="2"/>
  <c r="AG23" i="2" s="1"/>
  <c r="AD23" i="2"/>
  <c r="AC23" i="2"/>
  <c r="AB23" i="2"/>
  <c r="AN22" i="2"/>
  <c r="AM22" i="2"/>
  <c r="AL22" i="2"/>
  <c r="AK22" i="2"/>
  <c r="AJ22" i="2"/>
  <c r="AI22" i="2"/>
  <c r="AH22" i="2"/>
  <c r="AF22" i="2"/>
  <c r="AE22" i="2"/>
  <c r="AD22" i="2"/>
  <c r="AG22" i="2" s="1"/>
  <c r="AC22" i="2"/>
  <c r="AB22" i="2"/>
  <c r="AN21" i="2"/>
  <c r="AM21" i="2"/>
  <c r="AL21" i="2"/>
  <c r="AK21" i="2"/>
  <c r="AJ21" i="2"/>
  <c r="AI21" i="2"/>
  <c r="AH21" i="2"/>
  <c r="AF21" i="2"/>
  <c r="AE21" i="2"/>
  <c r="AD21" i="2"/>
  <c r="AC21" i="2"/>
  <c r="AB21" i="2"/>
  <c r="AN20" i="2"/>
  <c r="AM20" i="2"/>
  <c r="AL20" i="2"/>
  <c r="AK20" i="2"/>
  <c r="AJ20" i="2"/>
  <c r="AI20" i="2"/>
  <c r="AH20" i="2"/>
  <c r="AF20" i="2"/>
  <c r="AE20" i="2"/>
  <c r="AD20" i="2"/>
  <c r="AG20" i="2" s="1"/>
  <c r="AC20" i="2"/>
  <c r="AB20" i="2"/>
  <c r="AN19" i="2"/>
  <c r="AM19" i="2"/>
  <c r="AL19" i="2"/>
  <c r="AK19" i="2"/>
  <c r="AJ19" i="2"/>
  <c r="AI19" i="2"/>
  <c r="AH19" i="2"/>
  <c r="AF19" i="2"/>
  <c r="AE19" i="2"/>
  <c r="AG19" i="2" s="1"/>
  <c r="AD19" i="2"/>
  <c r="AC19" i="2"/>
  <c r="AB19" i="2"/>
  <c r="AN18" i="2"/>
  <c r="AM18" i="2"/>
  <c r="AL18" i="2"/>
  <c r="AK18" i="2"/>
  <c r="AJ18" i="2"/>
  <c r="AJ36" i="2" s="1"/>
  <c r="AI18" i="2"/>
  <c r="AH18" i="2"/>
  <c r="AF18" i="2"/>
  <c r="AE18" i="2"/>
  <c r="AD18" i="2"/>
  <c r="AG18" i="2" s="1"/>
  <c r="AC18" i="2"/>
  <c r="AC36" i="2" s="1"/>
  <c r="AB18" i="2"/>
  <c r="AN17" i="2"/>
  <c r="AN37" i="2" s="1"/>
  <c r="AM17" i="2"/>
  <c r="AL17" i="2"/>
  <c r="AL36" i="2" s="1"/>
  <c r="AK17" i="2"/>
  <c r="AK36" i="2" s="1"/>
  <c r="AJ17" i="2"/>
  <c r="AI17" i="2"/>
  <c r="AI36" i="2" s="1"/>
  <c r="AH17" i="2"/>
  <c r="AH37" i="2" s="1"/>
  <c r="AF17" i="2"/>
  <c r="AE17" i="2"/>
  <c r="AE37" i="2" s="1"/>
  <c r="AD17" i="2"/>
  <c r="AC17" i="2"/>
  <c r="AB17" i="2"/>
  <c r="AB36" i="2" s="1"/>
  <c r="AN16" i="2"/>
  <c r="AM16" i="2"/>
  <c r="AL16" i="2"/>
  <c r="AK16" i="2"/>
  <c r="AJ16" i="2"/>
  <c r="AI16" i="2"/>
  <c r="AH16" i="2"/>
  <c r="AF16" i="2"/>
  <c r="AE16" i="2"/>
  <c r="AD16" i="2"/>
  <c r="AC16" i="2"/>
  <c r="AB16" i="2"/>
  <c r="AB34" i="2" s="1"/>
  <c r="AN15" i="2"/>
  <c r="AM15" i="2"/>
  <c r="AL15" i="2"/>
  <c r="AK15" i="2"/>
  <c r="AJ15" i="2"/>
  <c r="AI15" i="2"/>
  <c r="AH15" i="2"/>
  <c r="AF15" i="2"/>
  <c r="AE15" i="2"/>
  <c r="AD15" i="2"/>
  <c r="AG15" i="2" s="1"/>
  <c r="AC15" i="2"/>
  <c r="AB15" i="2"/>
  <c r="AN14" i="2"/>
  <c r="AM14" i="2"/>
  <c r="AL14" i="2"/>
  <c r="AK14" i="2"/>
  <c r="AK34" i="2" s="1"/>
  <c r="AK35" i="2" s="1"/>
  <c r="AJ14" i="2"/>
  <c r="AI14" i="2"/>
  <c r="AH14" i="2"/>
  <c r="AF14" i="2"/>
  <c r="AE14" i="2"/>
  <c r="AD14" i="2"/>
  <c r="AG14" i="2" s="1"/>
  <c r="AC14" i="2"/>
  <c r="AB14" i="2"/>
  <c r="AN13" i="2"/>
  <c r="AM13" i="2"/>
  <c r="AL13" i="2"/>
  <c r="AK13" i="2"/>
  <c r="AJ13" i="2"/>
  <c r="AI13" i="2"/>
  <c r="AH13" i="2"/>
  <c r="AF13" i="2"/>
  <c r="AE13" i="2"/>
  <c r="AD13" i="2"/>
  <c r="AG13" i="2" s="1"/>
  <c r="AC13" i="2"/>
  <c r="AB13" i="2"/>
  <c r="AN12" i="2"/>
  <c r="AM12" i="2"/>
  <c r="AL12" i="2"/>
  <c r="AK12" i="2"/>
  <c r="AJ12" i="2"/>
  <c r="AI12" i="2"/>
  <c r="AH12" i="2"/>
  <c r="AF12" i="2"/>
  <c r="AE12" i="2"/>
  <c r="AD12" i="2"/>
  <c r="AG12" i="2" s="1"/>
  <c r="AC12" i="2"/>
  <c r="AB12" i="2"/>
  <c r="AN11" i="2"/>
  <c r="AM11" i="2"/>
  <c r="AL11" i="2"/>
  <c r="AK11" i="2"/>
  <c r="AJ11" i="2"/>
  <c r="AI11" i="2"/>
  <c r="AH11" i="2"/>
  <c r="AF11" i="2"/>
  <c r="AE11" i="2"/>
  <c r="AD11" i="2"/>
  <c r="AC11" i="2"/>
  <c r="AB11" i="2"/>
  <c r="AN10" i="2"/>
  <c r="AM10" i="2"/>
  <c r="AL10" i="2"/>
  <c r="AK10" i="2"/>
  <c r="AJ10" i="2"/>
  <c r="AI10" i="2"/>
  <c r="AH10" i="2"/>
  <c r="AF10" i="2"/>
  <c r="AE10" i="2"/>
  <c r="AD10" i="2"/>
  <c r="AG10" i="2" s="1"/>
  <c r="AC10" i="2"/>
  <c r="AB10" i="2"/>
  <c r="AN9" i="2"/>
  <c r="AM9" i="2"/>
  <c r="AL9" i="2"/>
  <c r="AK9" i="2"/>
  <c r="AJ9" i="2"/>
  <c r="AI9" i="2"/>
  <c r="AH9" i="2"/>
  <c r="AF9" i="2"/>
  <c r="AE9" i="2"/>
  <c r="AD9" i="2"/>
  <c r="AG9" i="2" s="1"/>
  <c r="AC9" i="2"/>
  <c r="AB9" i="2"/>
  <c r="AN8" i="2"/>
  <c r="AM8" i="2"/>
  <c r="AL8" i="2"/>
  <c r="AK8" i="2"/>
  <c r="AJ8" i="2"/>
  <c r="AI8" i="2"/>
  <c r="AH8" i="2"/>
  <c r="AF8" i="2"/>
  <c r="AE8" i="2"/>
  <c r="AD8" i="2"/>
  <c r="AC8" i="2"/>
  <c r="AC34" i="2" s="1"/>
  <c r="AB8" i="2"/>
  <c r="AN7" i="2"/>
  <c r="AM7" i="2"/>
  <c r="AL7" i="2"/>
  <c r="AK7" i="2"/>
  <c r="AJ7" i="2"/>
  <c r="AI7" i="2"/>
  <c r="AH7" i="2"/>
  <c r="AF7" i="2"/>
  <c r="AE7" i="2"/>
  <c r="AD7" i="2"/>
  <c r="AG7" i="2" s="1"/>
  <c r="AC7" i="2"/>
  <c r="AB7" i="2"/>
  <c r="AN6" i="2"/>
  <c r="AM6" i="2"/>
  <c r="AL6" i="2"/>
  <c r="AK6" i="2"/>
  <c r="AJ6" i="2"/>
  <c r="AI6" i="2"/>
  <c r="AH6" i="2"/>
  <c r="AF6" i="2"/>
  <c r="AE6" i="2"/>
  <c r="AD6" i="2"/>
  <c r="AG6" i="2" s="1"/>
  <c r="AC6" i="2"/>
  <c r="AB6" i="2"/>
  <c r="AN5" i="2"/>
  <c r="AM5" i="2"/>
  <c r="AL5" i="2"/>
  <c r="AK5" i="2"/>
  <c r="AJ5" i="2"/>
  <c r="AI5" i="2"/>
  <c r="AH5" i="2"/>
  <c r="AF5" i="2"/>
  <c r="AE5" i="2"/>
  <c r="AD5" i="2"/>
  <c r="AC5" i="2"/>
  <c r="AB5" i="2"/>
  <c r="AN4" i="2"/>
  <c r="AM4" i="2"/>
  <c r="AL4" i="2"/>
  <c r="AK4" i="2"/>
  <c r="AJ4" i="2"/>
  <c r="AI4" i="2"/>
  <c r="AH4" i="2"/>
  <c r="AH33" i="2" s="1"/>
  <c r="AF4" i="2"/>
  <c r="AE4" i="2"/>
  <c r="AD4" i="2"/>
  <c r="AC4" i="2"/>
  <c r="AB4" i="2"/>
  <c r="AN3" i="2"/>
  <c r="AM3" i="2"/>
  <c r="AL3" i="2"/>
  <c r="AK3" i="2"/>
  <c r="AK33" i="2" s="1"/>
  <c r="AJ3" i="2"/>
  <c r="AJ33" i="2" s="1"/>
  <c r="AI3" i="2"/>
  <c r="AI33" i="2" s="1"/>
  <c r="AH3" i="2"/>
  <c r="AF3" i="2"/>
  <c r="AE3" i="2"/>
  <c r="AD3" i="2"/>
  <c r="AC3" i="2"/>
  <c r="AB3" i="2"/>
  <c r="AM36" i="2" l="1"/>
  <c r="R38" i="4"/>
  <c r="AE33" i="2"/>
  <c r="AF34" i="2"/>
  <c r="AF35" i="2" s="1"/>
  <c r="AN33" i="2"/>
  <c r="AL37" i="2"/>
  <c r="AL38" i="2" s="1"/>
  <c r="R35" i="2"/>
  <c r="AG3" i="2"/>
  <c r="AD36" i="2"/>
  <c r="AM37" i="2"/>
  <c r="AM38" i="2" s="1"/>
  <c r="S38" i="2"/>
  <c r="AF33" i="2"/>
  <c r="R38" i="2"/>
  <c r="AL33" i="2"/>
  <c r="AF37" i="2"/>
  <c r="AD33" i="2"/>
  <c r="AM33" i="2"/>
  <c r="P38" i="2"/>
  <c r="AI35" i="2"/>
  <c r="AD37" i="2"/>
  <c r="AC37" i="2"/>
  <c r="AC38" i="2" s="1"/>
  <c r="AI34" i="2"/>
  <c r="E35" i="2"/>
  <c r="AJ37" i="2"/>
  <c r="AJ38" i="2" s="1"/>
  <c r="AB37" i="2"/>
  <c r="AB38" i="2" s="1"/>
  <c r="AE36" i="2"/>
  <c r="AE38" i="2" s="1"/>
  <c r="AH34" i="2"/>
  <c r="AH35" i="2" s="1"/>
  <c r="AC33" i="2"/>
  <c r="AC35" i="2" s="1"/>
  <c r="AG27" i="2"/>
  <c r="AK37" i="2"/>
  <c r="AK38" i="2" s="1"/>
  <c r="AN36" i="2"/>
  <c r="AN38" i="2" s="1"/>
  <c r="AF36" i="2"/>
  <c r="AF38" i="2" s="1"/>
  <c r="AI37" i="2"/>
  <c r="AI38" i="2" s="1"/>
  <c r="AB33" i="2"/>
  <c r="AB35" i="2" s="1"/>
  <c r="P35" i="2"/>
  <c r="AA35" i="2"/>
  <c r="K35" i="2"/>
  <c r="Y38" i="2"/>
  <c r="Q38" i="2"/>
  <c r="I38" i="2"/>
  <c r="AM34" i="2"/>
  <c r="AE34" i="2"/>
  <c r="AE35" i="2" s="1"/>
  <c r="W35" i="2"/>
  <c r="O35" i="2"/>
  <c r="G35" i="2"/>
  <c r="AJ34" i="2"/>
  <c r="AJ35" i="2" s="1"/>
  <c r="AN34" i="2"/>
  <c r="X35" i="2"/>
  <c r="H35" i="2"/>
  <c r="S35" i="2"/>
  <c r="AG17" i="2"/>
  <c r="AL34" i="2"/>
  <c r="AL35" i="2" s="1"/>
  <c r="AD34" i="2"/>
  <c r="AD35" i="2" s="1"/>
  <c r="V35" i="2"/>
  <c r="N35" i="2"/>
  <c r="F35" i="2"/>
  <c r="K35" i="4"/>
  <c r="S35" i="4"/>
  <c r="AA35" i="4"/>
  <c r="E38" i="4"/>
  <c r="M38" i="4"/>
  <c r="U38" i="4"/>
  <c r="L35" i="4"/>
  <c r="T35" i="4"/>
  <c r="E35" i="4"/>
  <c r="M35" i="4"/>
  <c r="U35" i="4"/>
  <c r="F38" i="4"/>
  <c r="N38" i="4"/>
  <c r="V38" i="4"/>
  <c r="G38" i="4"/>
  <c r="O38" i="4"/>
  <c r="W38" i="4"/>
  <c r="F35" i="4"/>
  <c r="N35" i="4"/>
  <c r="V35" i="4"/>
  <c r="G35" i="4"/>
  <c r="O35" i="4"/>
  <c r="W35" i="4"/>
  <c r="H38" i="4"/>
  <c r="P38" i="4"/>
  <c r="X38" i="4"/>
  <c r="I38" i="4"/>
  <c r="Q38" i="4"/>
  <c r="Y38" i="4"/>
  <c r="Z38" i="4"/>
  <c r="K38" i="4"/>
  <c r="S38" i="4"/>
  <c r="AA38" i="4"/>
  <c r="AB38" i="4"/>
  <c r="AC36" i="4"/>
  <c r="AC38" i="4" s="1"/>
  <c r="AD34" i="4"/>
  <c r="AD36" i="4"/>
  <c r="AE34" i="4"/>
  <c r="AE36" i="4"/>
  <c r="AE38" i="4" s="1"/>
  <c r="AB33" i="4"/>
  <c r="AB35" i="4" s="1"/>
  <c r="AC33" i="4"/>
  <c r="AC35" i="4" s="1"/>
  <c r="AD33" i="4"/>
  <c r="AD37" i="4"/>
  <c r="AE33" i="4"/>
  <c r="AG5" i="2"/>
  <c r="AG16" i="2"/>
  <c r="AG29" i="2"/>
  <c r="AG4" i="2"/>
  <c r="AG11" i="2"/>
  <c r="AG24" i="2"/>
  <c r="AG8" i="2"/>
  <c r="AG21" i="2"/>
  <c r="AE35" i="4" l="1"/>
  <c r="AG33" i="2"/>
  <c r="AN35" i="2"/>
  <c r="AD38" i="2"/>
  <c r="AM35" i="2"/>
  <c r="AG37" i="2"/>
  <c r="AG36" i="2"/>
  <c r="AG34" i="2"/>
  <c r="AD38" i="4"/>
  <c r="AD35" i="4"/>
  <c r="AG35" i="2" l="1"/>
  <c r="AG38" i="2"/>
</calcChain>
</file>

<file path=xl/sharedStrings.xml><?xml version="1.0" encoding="utf-8"?>
<sst xmlns="http://schemas.openxmlformats.org/spreadsheetml/2006/main" count="553" uniqueCount="143">
  <si>
    <t>Metabolite name</t>
  </si>
  <si>
    <t>PubChem_CID</t>
  </si>
  <si>
    <t>UNITS of Measurement</t>
  </si>
  <si>
    <t>Saturated fatty acid</t>
  </si>
  <si>
    <t>µM</t>
  </si>
  <si>
    <t>Pentadecylic acid</t>
  </si>
  <si>
    <t>IPCSVZSSVZVIGE-UHFFFAOYSA-N</t>
  </si>
  <si>
    <t>C15:0</t>
  </si>
  <si>
    <t>Palmitic acid</t>
  </si>
  <si>
    <t>KEMQGTRYUADPNZ-UHFFFAOYSA-N</t>
  </si>
  <si>
    <t>C16:0</t>
  </si>
  <si>
    <t>Margaric acid</t>
  </si>
  <si>
    <t>QIQXTHQIDYTFRH-UHFFFAOYSA-N</t>
  </si>
  <si>
    <t>C17:0</t>
  </si>
  <si>
    <t>Stearic acid</t>
  </si>
  <si>
    <t>SECPZKHBENQXJG-BQYQJAHWSA-N</t>
  </si>
  <si>
    <t>C18:0</t>
  </si>
  <si>
    <t>Mono-Unsaturated fatty acids</t>
  </si>
  <si>
    <t>trans-9-Palmitoleic acid</t>
  </si>
  <si>
    <t>UWHZIFQPPBDJPM-FPLPWBNLSA-N</t>
  </si>
  <si>
    <t>C16:1n7t</t>
  </si>
  <si>
    <t>Mono-Unsaturated fatty acids, Trans fat</t>
  </si>
  <si>
    <t>cis-9-Palmitoleic acid</t>
  </si>
  <si>
    <t>BITHHVVYSMSWAG-UHFFFAOYSA-N</t>
  </si>
  <si>
    <t>C16:1n7</t>
  </si>
  <si>
    <t>Oleic acid</t>
  </si>
  <si>
    <t>OYHQOLUKZRVURQ-HZJYTTRNSA-N</t>
  </si>
  <si>
    <t>C18:1n9</t>
  </si>
  <si>
    <t>cis-Vaccenic acid</t>
  </si>
  <si>
    <t>JBYXPOFIGCOSSB-GOJKSUSPSA-N</t>
  </si>
  <si>
    <t>C18:1n7</t>
  </si>
  <si>
    <t>Nonadecylic acid</t>
  </si>
  <si>
    <t>VZCCETWTMQHEPK-QNEBEIHSSA-N</t>
  </si>
  <si>
    <t>C20:1n9</t>
  </si>
  <si>
    <t>Linoleic acid</t>
  </si>
  <si>
    <t>XSXIVVZCUAHUJO-HZJYTTRNSA-N</t>
  </si>
  <si>
    <t>C18:2n6</t>
  </si>
  <si>
    <t>Poly-Unsaturated fatty acids n6</t>
  </si>
  <si>
    <t>Gamma-Linolenic acid</t>
  </si>
  <si>
    <t>YZXBAPSDXZZRGB-DOFZRALJSA-N</t>
  </si>
  <si>
    <t>C18:3n6</t>
  </si>
  <si>
    <t>Eicosadienoic acid</t>
  </si>
  <si>
    <t>TWSWSIQAPQLDBP-DOFZRALJSA-N</t>
  </si>
  <si>
    <t>C20:2n6</t>
  </si>
  <si>
    <t>Bishomo-gamma-linolenic acid</t>
  </si>
  <si>
    <t>AVKOENOBFIYBSA-WMPRHZDHSA-N</t>
  </si>
  <si>
    <t>C20:3n6</t>
  </si>
  <si>
    <t>Arachidonic acid</t>
  </si>
  <si>
    <t>DTOSIQBPPRVQHS-PDBXOOCHSA-N</t>
  </si>
  <si>
    <t>C20:4n6</t>
  </si>
  <si>
    <t>Adrenic Acid</t>
  </si>
  <si>
    <t>YNVYKJQCWARJFA-ZKWNWVNESA-N</t>
  </si>
  <si>
    <t>C22:4n6</t>
  </si>
  <si>
    <t>Osbond acid</t>
  </si>
  <si>
    <t>JAZBEHYOTPTENJ-JLNKQSITSA-N</t>
  </si>
  <si>
    <t>C22:5n6</t>
  </si>
  <si>
    <t>Alpha-linolenic acid</t>
  </si>
  <si>
    <t>YUFFSWGQGVEMMI-RCHUDCCISA-N</t>
  </si>
  <si>
    <t>C18:3n3</t>
  </si>
  <si>
    <t>Poly-Unsaturated fatty acids n3</t>
  </si>
  <si>
    <t>Arachidonic acid (Omega 3)</t>
  </si>
  <si>
    <t>MBMBGCFOFBJSGT-KUBAVDMBSA-N</t>
  </si>
  <si>
    <t>C20:4n3</t>
  </si>
  <si>
    <t>EPA</t>
  </si>
  <si>
    <t>WQEPLUUGTLDZJY-UHFFFAOYSA-N</t>
  </si>
  <si>
    <t>C20:5n3</t>
  </si>
  <si>
    <t>DPA</t>
  </si>
  <si>
    <t>JIWBIWFOSCKQMA-LTKCOYKYSA-N</t>
  </si>
  <si>
    <t>C22:5n3</t>
  </si>
  <si>
    <t>DHA</t>
  </si>
  <si>
    <t>BBOWBNGUEWHNQZ-KTKRTIGZSA-N</t>
  </si>
  <si>
    <t>C22:6n3</t>
  </si>
  <si>
    <t>La Merrill Rat NEFA TPP Study</t>
  </si>
  <si>
    <t>E</t>
  </si>
  <si>
    <t>LM-15</t>
  </si>
  <si>
    <t>LM-12</t>
  </si>
  <si>
    <t>LM-06</t>
  </si>
  <si>
    <t>LM-31</t>
  </si>
  <si>
    <t>LM-09</t>
  </si>
  <si>
    <t>LM-08</t>
  </si>
  <si>
    <t>LM-32</t>
  </si>
  <si>
    <t>LM-13</t>
  </si>
  <si>
    <t>LM-01</t>
  </si>
  <si>
    <t>LM-22</t>
  </si>
  <si>
    <t>LM-10</t>
  </si>
  <si>
    <t>LM-24</t>
  </si>
  <si>
    <t>LM-14</t>
  </si>
  <si>
    <t>LM-16</t>
  </si>
  <si>
    <t>T</t>
  </si>
  <si>
    <t>LM-20</t>
  </si>
  <si>
    <t>LM-05</t>
  </si>
  <si>
    <t>LM-27</t>
  </si>
  <si>
    <t>LM-02</t>
  </si>
  <si>
    <t>LM-28</t>
  </si>
  <si>
    <t>LM-26</t>
  </si>
  <si>
    <t>LM-17</t>
  </si>
  <si>
    <t>LM-30</t>
  </si>
  <si>
    <t>LM-21</t>
  </si>
  <si>
    <t>LM-19</t>
  </si>
  <si>
    <t>LM-03</t>
  </si>
  <si>
    <t>LM-25</t>
  </si>
  <si>
    <t>LM-11</t>
  </si>
  <si>
    <t>LM-07</t>
  </si>
  <si>
    <t>LM-29</t>
  </si>
  <si>
    <t>Sample ID</t>
  </si>
  <si>
    <t>JWN ID</t>
  </si>
  <si>
    <t>TX Group</t>
  </si>
  <si>
    <t>Saturates</t>
  </si>
  <si>
    <t>Mono-Unsaturates</t>
  </si>
  <si>
    <t>n6-PUFA</t>
  </si>
  <si>
    <t>n3-PUFA</t>
  </si>
  <si>
    <t>Class Totals</t>
  </si>
  <si>
    <t>Metabolic Ratios</t>
  </si>
  <si>
    <t>C20:0</t>
  </si>
  <si>
    <t>C22:2n6</t>
  </si>
  <si>
    <t>Σ SFA</t>
  </si>
  <si>
    <t>Σ MUFA</t>
  </si>
  <si>
    <t>Σ (n-6) PUFA</t>
  </si>
  <si>
    <t>Σ (n-3) PUFA</t>
  </si>
  <si>
    <t>Total NEFA</t>
  </si>
  <si>
    <t xml:space="preserve">Σ (n-6)/Σ (n-3) </t>
  </si>
  <si>
    <t>C18:0/C16:0</t>
  </si>
  <si>
    <t>C18:1n9/C18:0</t>
  </si>
  <si>
    <t>C16:1n7/C16:0</t>
  </si>
  <si>
    <t>C22:5n3/C20:5n3</t>
  </si>
  <si>
    <t>C22:5n6/C20:4n6</t>
  </si>
  <si>
    <t>C20:4n6/C20:3n6</t>
  </si>
  <si>
    <t>C22:6n3/C22:5n3</t>
  </si>
  <si>
    <t>Students TTEST: T to E</t>
  </si>
  <si>
    <t>P Cuttoffs:</t>
  </si>
  <si>
    <t>Group E</t>
  </si>
  <si>
    <t>Mean</t>
  </si>
  <si>
    <t>SD</t>
  </si>
  <si>
    <t>RSD</t>
  </si>
  <si>
    <t>Group T</t>
  </si>
  <si>
    <t>InChI Key</t>
  </si>
  <si>
    <t xml:space="preserve">*One sample was lost during processing (Subject 78, Group E). Two samples were outliers for multiple analytes and were not included in the final summary (E-117 &amp; T-28). </t>
  </si>
  <si>
    <t>La Merrill Rat NEFA TPP Study*</t>
  </si>
  <si>
    <t>Class</t>
  </si>
  <si>
    <t>Fatty Acid</t>
  </si>
  <si>
    <t>Metabolite Name</t>
  </si>
  <si>
    <t>Index</t>
  </si>
  <si>
    <t>Pubchem 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</si>
</sst>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color indexed="20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rgb="FF00FF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01">
    <xf numFmtId="0" fontId="0" fillId="0" borderId="0" xfId="0"/>
    <xf numFmtId="0" fontId="4" fillId="0" borderId="0" xfId="3"/>
    <xf numFmtId="0" fontId="4" fillId="0" borderId="0" xfId="3" applyBorder="1"/>
    <xf numFmtId="0" fontId="4" fillId="0" borderId="0" xfId="3" applyAlignment="1">
      <alignment textRotation="90"/>
    </xf>
    <xf numFmtId="0" fontId="4" fillId="0" borderId="0" xfId="3" applyBorder="1" applyAlignment="1">
      <alignment textRotation="90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textRotation="90"/>
    </xf>
    <xf numFmtId="2" fontId="5" fillId="0" borderId="0" xfId="2" applyNumberFormat="1" applyFont="1" applyAlignment="1" applyProtection="1">
      <alignment horizontal="left"/>
    </xf>
    <xf numFmtId="0" fontId="7" fillId="0" borderId="0" xfId="0" applyFont="1" applyAlignment="1">
      <alignment horizontal="center"/>
    </xf>
    <xf numFmtId="4" fontId="9" fillId="0" borderId="7" xfId="2" applyNumberFormat="1" applyFont="1" applyFill="1" applyBorder="1" applyAlignment="1" applyProtection="1">
      <alignment horizontal="center"/>
    </xf>
    <xf numFmtId="4" fontId="9" fillId="0" borderId="3" xfId="2" applyNumberFormat="1" applyFont="1" applyFill="1" applyBorder="1" applyAlignment="1" applyProtection="1">
      <alignment horizontal="center"/>
    </xf>
    <xf numFmtId="4" fontId="9" fillId="0" borderId="8" xfId="2" applyNumberFormat="1" applyFont="1" applyFill="1" applyBorder="1" applyAlignment="1" applyProtection="1">
      <alignment horizontal="center"/>
    </xf>
    <xf numFmtId="4" fontId="9" fillId="0" borderId="0" xfId="2" applyNumberFormat="1" applyFont="1" applyFill="1" applyBorder="1" applyAlignment="1" applyProtection="1">
      <alignment horizontal="center"/>
    </xf>
    <xf numFmtId="4" fontId="9" fillId="0" borderId="9" xfId="2" applyNumberFormat="1" applyFont="1" applyFill="1" applyBorder="1" applyAlignment="1" applyProtection="1">
      <alignment horizontal="center"/>
    </xf>
    <xf numFmtId="4" fontId="9" fillId="0" borderId="11" xfId="2" applyNumberFormat="1" applyFont="1" applyFill="1" applyBorder="1" applyAlignment="1" applyProtection="1">
      <alignment horizontal="center"/>
    </xf>
    <xf numFmtId="4" fontId="9" fillId="0" borderId="5" xfId="2" applyNumberFormat="1" applyFont="1" applyFill="1" applyBorder="1" applyAlignment="1" applyProtection="1">
      <alignment horizontal="center"/>
    </xf>
    <xf numFmtId="4" fontId="9" fillId="0" borderId="12" xfId="2" applyNumberFormat="1" applyFont="1" applyFill="1" applyBorder="1" applyAlignment="1" applyProtection="1">
      <alignment horizontal="center"/>
    </xf>
    <xf numFmtId="4" fontId="9" fillId="0" borderId="16" xfId="2" applyNumberFormat="1" applyFont="1" applyFill="1" applyBorder="1" applyAlignment="1" applyProtection="1">
      <alignment horizontal="center"/>
    </xf>
    <xf numFmtId="4" fontId="9" fillId="0" borderId="15" xfId="2" applyNumberFormat="1" applyFont="1" applyFill="1" applyBorder="1" applyAlignment="1" applyProtection="1">
      <alignment horizontal="center"/>
    </xf>
    <xf numFmtId="0" fontId="2" fillId="0" borderId="0" xfId="0" applyFont="1" applyFill="1"/>
    <xf numFmtId="0" fontId="10" fillId="0" borderId="0" xfId="3" applyFont="1"/>
    <xf numFmtId="0" fontId="2" fillId="0" borderId="0" xfId="0" applyFont="1"/>
    <xf numFmtId="0" fontId="7" fillId="0" borderId="0" xfId="0" applyFont="1" applyAlignment="1">
      <alignment horizontal="right"/>
    </xf>
    <xf numFmtId="164" fontId="11" fillId="0" borderId="6" xfId="8" applyNumberFormat="1" applyFont="1" applyBorder="1" applyAlignment="1" applyProtection="1">
      <alignment horizontal="center"/>
    </xf>
    <xf numFmtId="0" fontId="11" fillId="0" borderId="0" xfId="0" applyFont="1" applyAlignment="1">
      <alignment horizontal="center"/>
    </xf>
    <xf numFmtId="0" fontId="8" fillId="0" borderId="0" xfId="3" applyFont="1"/>
    <xf numFmtId="0" fontId="8" fillId="0" borderId="0" xfId="3" applyFont="1" applyAlignment="1">
      <alignment wrapText="1"/>
    </xf>
    <xf numFmtId="0" fontId="12" fillId="0" borderId="1" xfId="3" applyFont="1" applyBorder="1" applyAlignment="1">
      <alignment horizontal="center" textRotation="90"/>
    </xf>
    <xf numFmtId="0" fontId="11" fillId="0" borderId="1" xfId="3" applyFont="1" applyBorder="1" applyAlignment="1">
      <alignment horizontal="center" textRotation="90"/>
    </xf>
    <xf numFmtId="0" fontId="12" fillId="0" borderId="1" xfId="3" applyFont="1" applyBorder="1" applyAlignment="1">
      <alignment horizontal="center" textRotation="90" wrapText="1"/>
    </xf>
    <xf numFmtId="0" fontId="8" fillId="0" borderId="0" xfId="3" applyFont="1" applyAlignment="1"/>
    <xf numFmtId="0" fontId="8" fillId="0" borderId="0" xfId="4" applyFont="1"/>
    <xf numFmtId="0" fontId="8" fillId="0" borderId="0" xfId="4" applyFont="1" applyAlignment="1">
      <alignment horizontal="center"/>
    </xf>
    <xf numFmtId="0" fontId="8" fillId="0" borderId="0" xfId="3" applyFont="1" applyFill="1" applyAlignment="1"/>
    <xf numFmtId="0" fontId="8" fillId="0" borderId="0" xfId="4" applyFont="1" applyFill="1"/>
    <xf numFmtId="0" fontId="8" fillId="0" borderId="0" xfId="4" applyFont="1" applyFill="1" applyAlignment="1">
      <alignment horizontal="center"/>
    </xf>
    <xf numFmtId="0" fontId="8" fillId="0" borderId="0" xfId="3" applyFont="1" applyFill="1"/>
    <xf numFmtId="0" fontId="8" fillId="0" borderId="0" xfId="3" applyFont="1" applyFill="1" applyAlignment="1">
      <alignment wrapText="1"/>
    </xf>
    <xf numFmtId="0" fontId="8" fillId="0" borderId="0" xfId="4" applyFont="1" applyFill="1" applyBorder="1"/>
    <xf numFmtId="0" fontId="8" fillId="0" borderId="0" xfId="4" applyFont="1" applyFill="1" applyBorder="1" applyAlignment="1">
      <alignment horizontal="center"/>
    </xf>
    <xf numFmtId="0" fontId="8" fillId="0" borderId="2" xfId="3" applyFont="1" applyBorder="1" applyAlignment="1"/>
    <xf numFmtId="0" fontId="8" fillId="0" borderId="2" xfId="4" applyFont="1" applyBorder="1"/>
    <xf numFmtId="0" fontId="8" fillId="0" borderId="2" xfId="4" applyFont="1" applyBorder="1" applyAlignment="1">
      <alignment horizontal="center"/>
    </xf>
    <xf numFmtId="0" fontId="8" fillId="0" borderId="2" xfId="3" applyFont="1" applyBorder="1"/>
    <xf numFmtId="0" fontId="8" fillId="0" borderId="2" xfId="3" applyFont="1" applyFill="1" applyBorder="1"/>
    <xf numFmtId="0" fontId="8" fillId="0" borderId="2" xfId="3" applyFont="1" applyBorder="1" applyAlignment="1">
      <alignment wrapText="1"/>
    </xf>
    <xf numFmtId="164" fontId="9" fillId="0" borderId="11" xfId="8" applyNumberFormat="1" applyFont="1" applyBorder="1" applyAlignment="1" applyProtection="1">
      <alignment horizontal="center"/>
    </xf>
    <xf numFmtId="164" fontId="9" fillId="0" borderId="4" xfId="8" applyNumberFormat="1" applyFont="1" applyBorder="1" applyAlignment="1" applyProtection="1">
      <alignment horizontal="center"/>
    </xf>
    <xf numFmtId="164" fontId="9" fillId="0" borderId="13" xfId="8" applyNumberFormat="1" applyFont="1" applyBorder="1" applyAlignment="1" applyProtection="1">
      <alignment horizontal="center"/>
    </xf>
    <xf numFmtId="164" fontId="9" fillId="0" borderId="5" xfId="8" applyNumberFormat="1" applyFont="1" applyBorder="1" applyAlignment="1" applyProtection="1">
      <alignment horizontal="center"/>
    </xf>
    <xf numFmtId="164" fontId="9" fillId="0" borderId="14" xfId="8" applyNumberFormat="1" applyFont="1" applyBorder="1" applyAlignment="1" applyProtection="1">
      <alignment horizontal="center"/>
    </xf>
    <xf numFmtId="164" fontId="9" fillId="0" borderId="15" xfId="8" applyNumberFormat="1" applyFont="1" applyBorder="1" applyAlignment="1" applyProtection="1">
      <alignment horizontal="center"/>
    </xf>
    <xf numFmtId="0" fontId="11" fillId="0" borderId="18" xfId="0" applyFont="1" applyBorder="1"/>
    <xf numFmtId="0" fontId="11" fillId="0" borderId="19" xfId="0" applyFont="1" applyBorder="1"/>
    <xf numFmtId="2" fontId="9" fillId="0" borderId="20" xfId="0" applyNumberFormat="1" applyFont="1" applyBorder="1"/>
    <xf numFmtId="0" fontId="11" fillId="0" borderId="21" xfId="0" applyFont="1" applyBorder="1"/>
    <xf numFmtId="0" fontId="11" fillId="0" borderId="10" xfId="0" applyFont="1" applyBorder="1"/>
    <xf numFmtId="0" fontId="11" fillId="0" borderId="22" xfId="0" applyFont="1" applyBorder="1"/>
    <xf numFmtId="0" fontId="11" fillId="0" borderId="23" xfId="0" applyFont="1" applyBorder="1"/>
    <xf numFmtId="9" fontId="9" fillId="0" borderId="24" xfId="8" applyFont="1" applyBorder="1"/>
    <xf numFmtId="0" fontId="11" fillId="0" borderId="25" xfId="0" applyFont="1" applyBorder="1"/>
    <xf numFmtId="0" fontId="11" fillId="0" borderId="13" xfId="0" applyFont="1" applyBorder="1"/>
    <xf numFmtId="0" fontId="13" fillId="0" borderId="17" xfId="0" applyFont="1" applyBorder="1" applyAlignment="1">
      <alignment horizontal="center" textRotation="90"/>
    </xf>
    <xf numFmtId="0" fontId="13" fillId="0" borderId="17" xfId="0" applyFont="1" applyFill="1" applyBorder="1" applyAlignment="1">
      <alignment horizontal="center" textRotation="90"/>
    </xf>
    <xf numFmtId="0" fontId="13" fillId="0" borderId="17" xfId="0" applyFont="1" applyFill="1" applyBorder="1" applyAlignment="1">
      <alignment horizontal="center" textRotation="90" wrapText="1"/>
    </xf>
    <xf numFmtId="0" fontId="12" fillId="0" borderId="17" xfId="3" applyFont="1" applyBorder="1" applyAlignment="1">
      <alignment horizontal="center" textRotation="90"/>
    </xf>
    <xf numFmtId="10" fontId="9" fillId="0" borderId="7" xfId="1" applyNumberFormat="1" applyFont="1" applyFill="1" applyBorder="1" applyAlignment="1" applyProtection="1">
      <alignment horizontal="center"/>
    </xf>
    <xf numFmtId="10" fontId="9" fillId="0" borderId="3" xfId="1" applyNumberFormat="1" applyFont="1" applyFill="1" applyBorder="1" applyAlignment="1" applyProtection="1">
      <alignment horizontal="center"/>
    </xf>
    <xf numFmtId="10" fontId="9" fillId="0" borderId="8" xfId="1" applyNumberFormat="1" applyFont="1" applyFill="1" applyBorder="1" applyAlignment="1" applyProtection="1">
      <alignment horizontal="center"/>
    </xf>
    <xf numFmtId="10" fontId="9" fillId="0" borderId="0" xfId="1" applyNumberFormat="1" applyFont="1" applyFill="1" applyBorder="1" applyAlignment="1" applyProtection="1">
      <alignment horizontal="center"/>
    </xf>
    <xf numFmtId="10" fontId="9" fillId="0" borderId="11" xfId="1" applyNumberFormat="1" applyFont="1" applyFill="1" applyBorder="1" applyAlignment="1" applyProtection="1">
      <alignment horizontal="center"/>
    </xf>
    <xf numFmtId="10" fontId="9" fillId="0" borderId="5" xfId="1" applyNumberFormat="1" applyFont="1" applyFill="1" applyBorder="1" applyAlignment="1" applyProtection="1">
      <alignment horizontal="center"/>
    </xf>
    <xf numFmtId="10" fontId="9" fillId="0" borderId="12" xfId="1" applyNumberFormat="1" applyFont="1" applyFill="1" applyBorder="1" applyAlignment="1" applyProtection="1">
      <alignment horizontal="center"/>
    </xf>
    <xf numFmtId="10" fontId="9" fillId="0" borderId="16" xfId="1" applyNumberFormat="1" applyFont="1" applyFill="1" applyBorder="1" applyAlignment="1" applyProtection="1">
      <alignment horizontal="center"/>
    </xf>
    <xf numFmtId="0" fontId="8" fillId="0" borderId="2" xfId="3" applyFont="1" applyFill="1" applyBorder="1" applyAlignment="1"/>
    <xf numFmtId="0" fontId="8" fillId="0" borderId="2" xfId="4" applyFont="1" applyFill="1" applyBorder="1"/>
    <xf numFmtId="0" fontId="8" fillId="0" borderId="2" xfId="4" applyFont="1" applyFill="1" applyBorder="1" applyAlignment="1">
      <alignment horizontal="center"/>
    </xf>
    <xf numFmtId="0" fontId="8" fillId="0" borderId="2" xfId="3" applyFont="1" applyFill="1" applyBorder="1" applyAlignment="1">
      <alignment wrapText="1"/>
    </xf>
    <xf numFmtId="3" fontId="9" fillId="0" borderId="3" xfId="2" applyNumberFormat="1" applyFont="1" applyFill="1" applyBorder="1" applyAlignment="1" applyProtection="1">
      <alignment horizontal="center"/>
    </xf>
    <xf numFmtId="3" fontId="9" fillId="0" borderId="5" xfId="2" applyNumberFormat="1" applyFont="1" applyFill="1" applyBorder="1" applyAlignment="1" applyProtection="1">
      <alignment horizontal="center"/>
    </xf>
    <xf numFmtId="0" fontId="0" fillId="0" borderId="0" xfId="0" applyFill="1" applyAlignment="1">
      <alignment horizontal="left"/>
    </xf>
    <xf numFmtId="10" fontId="9" fillId="0" borderId="20" xfId="1" applyNumberFormat="1" applyFont="1" applyBorder="1"/>
    <xf numFmtId="0" fontId="0" fillId="3" borderId="0" xfId="0" applyFill="1" applyAlignment="1">
      <alignment horizontal="left"/>
    </xf>
    <xf numFmtId="0" fontId="0" fillId="3" borderId="0" xfId="0" applyFill="1"/>
    <xf numFmtId="0" fontId="0" fillId="0" borderId="0" xfId="0" applyBorder="1"/>
    <xf numFmtId="3" fontId="9" fillId="0" borderId="0" xfId="2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8" fillId="0" borderId="0" xfId="3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Border="1"/>
    <xf numFmtId="0" fontId="8" fillId="0" borderId="0" xfId="3" applyFont="1" applyFill="1" applyBorder="1"/>
    <xf numFmtId="0" fontId="0" fillId="0" borderId="0" xfId="0" applyFont="1" applyFill="1" applyBorder="1"/>
    <xf numFmtId="0" fontId="8" fillId="0" borderId="0" xfId="3" applyFont="1" applyBorder="1"/>
    <xf numFmtId="0" fontId="8" fillId="0" borderId="0" xfId="4" applyFont="1" applyBorder="1"/>
    <xf numFmtId="0" fontId="8" fillId="0" borderId="0" xfId="4" applyFont="1" applyBorder="1" applyAlignment="1">
      <alignment horizontal="center"/>
    </xf>
  </cellXfs>
  <cellStyles count="9">
    <cellStyle name="Bad 2" xfId="5"/>
    <cellStyle name="Normal" xfId="0" builtinId="0"/>
    <cellStyle name="Normal 2" xfId="6"/>
    <cellStyle name="Normal 3" xfId="7"/>
    <cellStyle name="Normal_Ham1 Adipose Final Cohort" xfId="2"/>
    <cellStyle name="Normal_NRT Refmet FAMEs" xfId="3"/>
    <cellStyle name="Normal_Reported Data IG" xfId="4"/>
    <cellStyle name="Percent" xfId="1" builtinId="5"/>
    <cellStyle name="Percent 2" xfId="8"/>
  </cellStyles>
  <dxfs count="8">
    <dxf>
      <fill>
        <patternFill>
          <bgColor indexed="42"/>
        </patternFill>
      </fill>
    </dxf>
    <dxf>
      <font>
        <condense val="0"/>
        <extend val="0"/>
        <color indexed="9"/>
      </font>
      <fill>
        <patternFill>
          <bgColor indexed="17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  <fill>
        <patternFill>
          <bgColor indexed="17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  <fill>
        <patternFill>
          <bgColor indexed="17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  <fill>
        <patternFill>
          <bgColor indexed="17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2"/>
  <sheetViews>
    <sheetView zoomScale="70" zoomScaleNormal="70" workbookViewId="0">
      <selection activeCell="J25" sqref="J25"/>
    </sheetView>
  </sheetViews>
  <sheetFormatPr defaultRowHeight="15" x14ac:dyDescent="0.25"/>
  <sheetData>
    <row r="1" spans="1:40" ht="15.75" x14ac:dyDescent="0.25">
      <c r="A1" s="12" t="s">
        <v>72</v>
      </c>
      <c r="B1" s="85"/>
      <c r="C1" s="6"/>
      <c r="D1" s="6"/>
      <c r="E1" s="24" t="s">
        <v>107</v>
      </c>
      <c r="F1" s="6"/>
      <c r="G1" s="6"/>
      <c r="H1" s="6"/>
      <c r="I1" s="7"/>
      <c r="J1" s="24" t="s">
        <v>108</v>
      </c>
      <c r="K1" s="1"/>
      <c r="L1" s="1"/>
      <c r="M1" s="1"/>
      <c r="N1" s="1"/>
      <c r="O1" s="25" t="s">
        <v>109</v>
      </c>
      <c r="P1" s="2"/>
      <c r="Q1" s="2"/>
      <c r="R1" s="2"/>
      <c r="S1" s="2"/>
      <c r="T1" s="2"/>
      <c r="U1" s="2"/>
      <c r="V1" s="2"/>
      <c r="W1" s="26" t="s">
        <v>110</v>
      </c>
      <c r="AB1" s="26" t="s">
        <v>111</v>
      </c>
      <c r="AG1" s="26" t="s">
        <v>112</v>
      </c>
    </row>
    <row r="2" spans="1:40" s="11" customFormat="1" ht="102" x14ac:dyDescent="0.25">
      <c r="A2" s="67" t="s">
        <v>104</v>
      </c>
      <c r="B2" s="67" t="s">
        <v>106</v>
      </c>
      <c r="C2" s="67" t="s">
        <v>105</v>
      </c>
      <c r="D2" s="67" t="s">
        <v>2</v>
      </c>
      <c r="E2" s="68" t="s">
        <v>7</v>
      </c>
      <c r="F2" s="68" t="s">
        <v>10</v>
      </c>
      <c r="G2" s="68" t="s">
        <v>13</v>
      </c>
      <c r="H2" s="68" t="s">
        <v>16</v>
      </c>
      <c r="I2" s="69" t="s">
        <v>113</v>
      </c>
      <c r="J2" s="68" t="s">
        <v>20</v>
      </c>
      <c r="K2" s="70" t="s">
        <v>24</v>
      </c>
      <c r="L2" s="70" t="s">
        <v>27</v>
      </c>
      <c r="M2" s="70" t="s">
        <v>30</v>
      </c>
      <c r="N2" s="70" t="s">
        <v>33</v>
      </c>
      <c r="O2" s="70" t="s">
        <v>36</v>
      </c>
      <c r="P2" s="70" t="s">
        <v>40</v>
      </c>
      <c r="Q2" s="70" t="s">
        <v>43</v>
      </c>
      <c r="R2" s="70" t="s">
        <v>46</v>
      </c>
      <c r="S2" s="70" t="s">
        <v>49</v>
      </c>
      <c r="T2" s="70" t="s">
        <v>114</v>
      </c>
      <c r="U2" s="70" t="s">
        <v>52</v>
      </c>
      <c r="V2" s="70" t="s">
        <v>55</v>
      </c>
      <c r="W2" s="67" t="s">
        <v>58</v>
      </c>
      <c r="X2" s="67" t="s">
        <v>62</v>
      </c>
      <c r="Y2" s="67" t="s">
        <v>65</v>
      </c>
      <c r="Z2" s="67" t="s">
        <v>68</v>
      </c>
      <c r="AA2" s="67" t="s">
        <v>71</v>
      </c>
      <c r="AB2" s="67" t="s">
        <v>115</v>
      </c>
      <c r="AC2" s="67" t="s">
        <v>116</v>
      </c>
      <c r="AD2" s="67" t="s">
        <v>117</v>
      </c>
      <c r="AE2" s="67" t="s">
        <v>118</v>
      </c>
      <c r="AF2" s="67" t="s">
        <v>119</v>
      </c>
      <c r="AG2" s="67" t="s">
        <v>120</v>
      </c>
      <c r="AH2" s="67" t="s">
        <v>121</v>
      </c>
      <c r="AI2" s="67" t="s">
        <v>122</v>
      </c>
      <c r="AJ2" s="67" t="s">
        <v>123</v>
      </c>
      <c r="AK2" s="67" t="s">
        <v>124</v>
      </c>
      <c r="AL2" s="67" t="s">
        <v>125</v>
      </c>
      <c r="AM2" s="67" t="s">
        <v>126</v>
      </c>
      <c r="AN2" s="67" t="s">
        <v>127</v>
      </c>
    </row>
    <row r="3" spans="1:40" x14ac:dyDescent="0.25">
      <c r="A3" s="83">
        <v>5</v>
      </c>
      <c r="B3" s="15" t="s">
        <v>73</v>
      </c>
      <c r="C3" s="15" t="s">
        <v>74</v>
      </c>
      <c r="D3" s="16" t="s">
        <v>4</v>
      </c>
      <c r="E3" s="14">
        <v>1.504760637030119</v>
      </c>
      <c r="F3" s="15">
        <v>190.34597461617435</v>
      </c>
      <c r="G3" s="15">
        <v>1.1991199835455235</v>
      </c>
      <c r="H3" s="15">
        <v>37.083544159680564</v>
      </c>
      <c r="I3" s="16">
        <v>0.52530876560869</v>
      </c>
      <c r="J3" s="14">
        <v>3.3992597399920252</v>
      </c>
      <c r="K3" s="15">
        <v>47.612930912461756</v>
      </c>
      <c r="L3" s="15">
        <v>127.95095049080663</v>
      </c>
      <c r="M3" s="15">
        <v>22.754687508818066</v>
      </c>
      <c r="N3" s="16">
        <v>1.9840469825802283</v>
      </c>
      <c r="O3" s="15">
        <v>175.92873122911865</v>
      </c>
      <c r="P3" s="15">
        <v>1.9448602446861141</v>
      </c>
      <c r="Q3" s="15">
        <v>3.1945643870646401</v>
      </c>
      <c r="R3" s="15">
        <v>4.8686220903186967</v>
      </c>
      <c r="S3" s="15">
        <v>61.347277627756213</v>
      </c>
      <c r="T3" s="15">
        <v>0.12519231626110314</v>
      </c>
      <c r="U3" s="15">
        <v>5.4688678597010023</v>
      </c>
      <c r="V3" s="17">
        <v>2.8470427827877614</v>
      </c>
      <c r="W3" s="14">
        <v>14.936158349119191</v>
      </c>
      <c r="X3" s="15">
        <v>0.61190568561384251</v>
      </c>
      <c r="Y3" s="15">
        <v>1.7648783041118838</v>
      </c>
      <c r="Z3" s="15">
        <v>5.6466036301338303</v>
      </c>
      <c r="AA3" s="16">
        <v>39.462189095585231</v>
      </c>
      <c r="AB3" s="14">
        <f t="shared" ref="AB3:AB31" si="0">SUM(E3:I3)</f>
        <v>230.65870816203926</v>
      </c>
      <c r="AC3" s="15">
        <f t="shared" ref="AC3:AC31" si="1">SUM(J3:N3)</f>
        <v>203.70187563465871</v>
      </c>
      <c r="AD3" s="15">
        <f t="shared" ref="AD3:AD31" si="2">SUM(O3:V3)</f>
        <v>255.72515853769417</v>
      </c>
      <c r="AE3" s="16">
        <f t="shared" ref="AE3:AE31" si="3">SUM(W3:AA3)</f>
        <v>62.421735064563983</v>
      </c>
      <c r="AF3" s="18">
        <f t="shared" ref="AF3:AF31" si="4">SUM(E3:AA3)</f>
        <v>752.5074773989561</v>
      </c>
      <c r="AG3" s="15">
        <f t="shared" ref="AG3:AG31" si="5">AD3/AE3</f>
        <v>4.0967326248332059</v>
      </c>
      <c r="AH3" s="15">
        <f t="shared" ref="AH3:AH31" si="6">H3/F3</f>
        <v>0.19482179349712106</v>
      </c>
      <c r="AI3" s="15">
        <f t="shared" ref="AI3:AI31" si="7">L3/H3</f>
        <v>3.4503430939570907</v>
      </c>
      <c r="AJ3" s="15">
        <f t="shared" ref="AJ3:AJ31" si="8">K3/F3</f>
        <v>0.25013889055690031</v>
      </c>
      <c r="AK3" s="15">
        <f t="shared" ref="AK3:AK31" si="9">Z3/Y3</f>
        <v>3.1994294546984618</v>
      </c>
      <c r="AL3" s="15">
        <f t="shared" ref="AL3:AL31" si="10">V3/S3</f>
        <v>4.6408624683609984E-2</v>
      </c>
      <c r="AM3" s="15">
        <f t="shared" ref="AM3:AM31" si="11">S3/R3</f>
        <v>12.600542101993474</v>
      </c>
      <c r="AN3" s="16">
        <f t="shared" ref="AN3:AN31" si="12">AA3/Z3</f>
        <v>6.9886593216832429</v>
      </c>
    </row>
    <row r="4" spans="1:40" x14ac:dyDescent="0.25">
      <c r="A4" s="83">
        <v>7</v>
      </c>
      <c r="B4" s="15" t="s">
        <v>73</v>
      </c>
      <c r="C4" s="15" t="s">
        <v>75</v>
      </c>
      <c r="D4" s="16" t="s">
        <v>4</v>
      </c>
      <c r="E4" s="14">
        <v>1.4509265902633224</v>
      </c>
      <c r="F4" s="15">
        <v>148.95468065318968</v>
      </c>
      <c r="G4" s="15">
        <v>1.1808636478645935</v>
      </c>
      <c r="H4" s="15">
        <v>32.914429408853714</v>
      </c>
      <c r="I4" s="16">
        <v>0.75950325883516767</v>
      </c>
      <c r="J4" s="14">
        <v>4.7566833942762559</v>
      </c>
      <c r="K4" s="15">
        <v>37.508837312188653</v>
      </c>
      <c r="L4" s="15">
        <v>110.69960770345824</v>
      </c>
      <c r="M4" s="15">
        <v>20.047344198844584</v>
      </c>
      <c r="N4" s="16">
        <v>2.1685715252866906</v>
      </c>
      <c r="O4" s="15">
        <v>179.02287132737973</v>
      </c>
      <c r="P4" s="15">
        <v>1.7282713822607547</v>
      </c>
      <c r="Q4" s="15">
        <v>0.97092615245448222</v>
      </c>
      <c r="R4" s="15">
        <v>3.5196414794729765</v>
      </c>
      <c r="S4" s="15">
        <v>61.372412772238647</v>
      </c>
      <c r="T4" s="15">
        <v>1.1289667137842974</v>
      </c>
      <c r="U4" s="15">
        <v>4.6753462878521015</v>
      </c>
      <c r="V4" s="17">
        <v>1.8927233152370579</v>
      </c>
      <c r="W4" s="14">
        <v>13.02926066518919</v>
      </c>
      <c r="X4" s="15">
        <v>0.7417280965793841</v>
      </c>
      <c r="Y4" s="15">
        <v>1.9475351270427774</v>
      </c>
      <c r="Z4" s="15">
        <v>3.6606864654523945</v>
      </c>
      <c r="AA4" s="16">
        <v>36.381910240454509</v>
      </c>
      <c r="AB4" s="14">
        <f t="shared" si="0"/>
        <v>185.26040355900648</v>
      </c>
      <c r="AC4" s="15">
        <f t="shared" si="1"/>
        <v>175.18104413405442</v>
      </c>
      <c r="AD4" s="15">
        <f t="shared" si="2"/>
        <v>254.31115943068005</v>
      </c>
      <c r="AE4" s="16">
        <f t="shared" si="3"/>
        <v>55.76112059471825</v>
      </c>
      <c r="AF4" s="18">
        <f t="shared" si="4"/>
        <v>670.51372771845934</v>
      </c>
      <c r="AG4" s="15">
        <f t="shared" si="5"/>
        <v>4.5607254072072694</v>
      </c>
      <c r="AH4" s="15">
        <f t="shared" si="6"/>
        <v>0.22096942012509288</v>
      </c>
      <c r="AI4" s="15">
        <f t="shared" si="7"/>
        <v>3.363254648238895</v>
      </c>
      <c r="AJ4" s="15">
        <f t="shared" si="8"/>
        <v>0.25181375400696715</v>
      </c>
      <c r="AK4" s="15">
        <f t="shared" si="9"/>
        <v>1.8796510597531255</v>
      </c>
      <c r="AL4" s="15">
        <f t="shared" si="10"/>
        <v>3.0839969128494443E-2</v>
      </c>
      <c r="AM4" s="15">
        <f t="shared" si="11"/>
        <v>17.43712055053642</v>
      </c>
      <c r="AN4" s="16">
        <f t="shared" si="12"/>
        <v>9.938548571096586</v>
      </c>
    </row>
    <row r="5" spans="1:40" x14ac:dyDescent="0.25">
      <c r="A5" s="83">
        <v>39</v>
      </c>
      <c r="B5" s="15" t="s">
        <v>73</v>
      </c>
      <c r="C5" s="15" t="s">
        <v>76</v>
      </c>
      <c r="D5" s="16" t="s">
        <v>4</v>
      </c>
      <c r="E5" s="14">
        <v>1.8607222973860118</v>
      </c>
      <c r="F5" s="15">
        <v>181.03512349362521</v>
      </c>
      <c r="G5" s="15">
        <v>1.2055821223296008</v>
      </c>
      <c r="H5" s="15">
        <v>31.843694014149786</v>
      </c>
      <c r="I5" s="16">
        <v>0.43520064481790544</v>
      </c>
      <c r="J5" s="14">
        <v>4.1177129801503227</v>
      </c>
      <c r="K5" s="15">
        <v>45.015805909910014</v>
      </c>
      <c r="L5" s="15">
        <v>119.46591237088437</v>
      </c>
      <c r="M5" s="15">
        <v>21.476470688483033</v>
      </c>
      <c r="N5" s="16">
        <v>1.4180003383935049</v>
      </c>
      <c r="O5" s="15">
        <v>177.12748693228642</v>
      </c>
      <c r="P5" s="15">
        <v>1.9539576299775849</v>
      </c>
      <c r="Q5" s="15">
        <v>3.6805337286032342</v>
      </c>
      <c r="R5" s="15">
        <v>4.9873517327252186</v>
      </c>
      <c r="S5" s="15">
        <v>64.677567097318786</v>
      </c>
      <c r="T5" s="15">
        <v>0.4863131654679822</v>
      </c>
      <c r="U5" s="15">
        <v>5.5848576860604506</v>
      </c>
      <c r="V5" s="17">
        <v>2.6810701402949868</v>
      </c>
      <c r="W5" s="14">
        <v>15.384510512186447</v>
      </c>
      <c r="X5" s="15">
        <v>0.46080217208958602</v>
      </c>
      <c r="Y5" s="15">
        <v>1.4831660401713713</v>
      </c>
      <c r="Z5" s="15">
        <v>6.686261191447735</v>
      </c>
      <c r="AA5" s="16">
        <v>46.051221523829675</v>
      </c>
      <c r="AB5" s="14">
        <f t="shared" si="0"/>
        <v>216.3803225723085</v>
      </c>
      <c r="AC5" s="15">
        <f t="shared" si="1"/>
        <v>191.49390228782124</v>
      </c>
      <c r="AD5" s="15">
        <f t="shared" si="2"/>
        <v>261.17913811273468</v>
      </c>
      <c r="AE5" s="16">
        <f t="shared" si="3"/>
        <v>70.065961439724816</v>
      </c>
      <c r="AF5" s="18">
        <f t="shared" si="4"/>
        <v>739.11932441258921</v>
      </c>
      <c r="AG5" s="15">
        <f t="shared" si="5"/>
        <v>3.7276179866227559</v>
      </c>
      <c r="AH5" s="15">
        <f t="shared" si="6"/>
        <v>0.17589787771360899</v>
      </c>
      <c r="AI5" s="15">
        <f t="shared" si="7"/>
        <v>3.7516348548569627</v>
      </c>
      <c r="AJ5" s="15">
        <f t="shared" si="8"/>
        <v>0.24865785733283496</v>
      </c>
      <c r="AK5" s="15">
        <f t="shared" si="9"/>
        <v>4.5081002466016384</v>
      </c>
      <c r="AL5" s="15">
        <f t="shared" si="10"/>
        <v>4.1452860096930437E-2</v>
      </c>
      <c r="AM5" s="15">
        <f t="shared" si="11"/>
        <v>12.968318771849942</v>
      </c>
      <c r="AN5" s="16">
        <f t="shared" si="12"/>
        <v>6.8874398120631133</v>
      </c>
    </row>
    <row r="6" spans="1:40" x14ac:dyDescent="0.25">
      <c r="A6" s="83">
        <v>40</v>
      </c>
      <c r="B6" s="15" t="s">
        <v>73</v>
      </c>
      <c r="C6" s="15" t="s">
        <v>77</v>
      </c>
      <c r="D6" s="16" t="s">
        <v>4</v>
      </c>
      <c r="E6" s="14">
        <v>1.818982014774962</v>
      </c>
      <c r="F6" s="15">
        <v>234.79439112166193</v>
      </c>
      <c r="G6" s="15">
        <v>1.2372921586518391</v>
      </c>
      <c r="H6" s="15">
        <v>41.695584200133034</v>
      </c>
      <c r="I6" s="16">
        <v>0.59601121186890393</v>
      </c>
      <c r="J6" s="14">
        <v>6.1513834416555007</v>
      </c>
      <c r="K6" s="15">
        <v>40.345974074693295</v>
      </c>
      <c r="L6" s="15">
        <v>160.85998092506773</v>
      </c>
      <c r="M6" s="15">
        <v>22.010991683138638</v>
      </c>
      <c r="N6" s="16">
        <v>3.3785504491106244</v>
      </c>
      <c r="O6" s="15">
        <v>129.2397530637229</v>
      </c>
      <c r="P6" s="15">
        <v>2.8046842616292191</v>
      </c>
      <c r="Q6" s="15">
        <v>2.710539429976671</v>
      </c>
      <c r="R6" s="15">
        <v>7.1843940140691203</v>
      </c>
      <c r="S6" s="15">
        <v>61.333298892101666</v>
      </c>
      <c r="T6" s="15">
        <v>0.76120366310948662</v>
      </c>
      <c r="U6" s="15">
        <v>6.8924268851709449</v>
      </c>
      <c r="V6" s="17">
        <v>3.9920318043449479</v>
      </c>
      <c r="W6" s="14">
        <v>9.437131069547485</v>
      </c>
      <c r="X6" s="15">
        <v>0.72903594799332383</v>
      </c>
      <c r="Y6" s="15">
        <v>1.61969375029773</v>
      </c>
      <c r="Z6" s="15">
        <v>6.0604384763719876</v>
      </c>
      <c r="AA6" s="16">
        <v>43.241497795848908</v>
      </c>
      <c r="AB6" s="14">
        <f t="shared" si="0"/>
        <v>280.14226070709071</v>
      </c>
      <c r="AC6" s="15">
        <f t="shared" si="1"/>
        <v>232.74688057366578</v>
      </c>
      <c r="AD6" s="15">
        <f t="shared" si="2"/>
        <v>214.91833201412493</v>
      </c>
      <c r="AE6" s="16">
        <f t="shared" si="3"/>
        <v>61.087797040059435</v>
      </c>
      <c r="AF6" s="18">
        <f t="shared" si="4"/>
        <v>788.89527033494096</v>
      </c>
      <c r="AG6" s="15">
        <f t="shared" si="5"/>
        <v>3.5181876320272005</v>
      </c>
      <c r="AH6" s="15">
        <f t="shared" si="6"/>
        <v>0.17758339115744845</v>
      </c>
      <c r="AI6" s="15">
        <f t="shared" si="7"/>
        <v>3.857962036290512</v>
      </c>
      <c r="AJ6" s="15">
        <f t="shared" si="8"/>
        <v>0.17183534019680852</v>
      </c>
      <c r="AK6" s="15">
        <f t="shared" si="9"/>
        <v>3.7417187510033707</v>
      </c>
      <c r="AL6" s="15">
        <f t="shared" si="10"/>
        <v>6.5087511620201322E-2</v>
      </c>
      <c r="AM6" s="15">
        <f t="shared" si="11"/>
        <v>8.5370177042062743</v>
      </c>
      <c r="AN6" s="16">
        <f t="shared" si="12"/>
        <v>7.1350444302727976</v>
      </c>
    </row>
    <row r="7" spans="1:40" x14ac:dyDescent="0.25">
      <c r="A7" s="83">
        <v>46</v>
      </c>
      <c r="B7" s="15" t="s">
        <v>73</v>
      </c>
      <c r="C7" s="15" t="s">
        <v>78</v>
      </c>
      <c r="D7" s="16" t="s">
        <v>4</v>
      </c>
      <c r="E7" s="14">
        <v>1.6517805512661001</v>
      </c>
      <c r="F7" s="15">
        <v>157.23418752651537</v>
      </c>
      <c r="G7" s="15">
        <v>1.213141571019194</v>
      </c>
      <c r="H7" s="15">
        <v>38.058646597648213</v>
      </c>
      <c r="I7" s="16">
        <v>0.65057718138412046</v>
      </c>
      <c r="J7" s="14">
        <v>4.2809767902711497</v>
      </c>
      <c r="K7" s="15">
        <v>46.975090700715313</v>
      </c>
      <c r="L7" s="15">
        <v>116.07602181514105</v>
      </c>
      <c r="M7" s="15">
        <v>21.562224546082273</v>
      </c>
      <c r="N7" s="16">
        <v>4.7250594691491736</v>
      </c>
      <c r="O7" s="15">
        <v>186.1975653469394</v>
      </c>
      <c r="P7" s="15">
        <v>2.4637874958601698</v>
      </c>
      <c r="Q7" s="15">
        <v>3.4003715420191578</v>
      </c>
      <c r="R7" s="15">
        <v>4.7676145839553747</v>
      </c>
      <c r="S7" s="15">
        <v>73.104181633959485</v>
      </c>
      <c r="T7" s="15">
        <v>0.77967719184018069</v>
      </c>
      <c r="U7" s="15">
        <v>5.74307729274501</v>
      </c>
      <c r="V7" s="17">
        <v>2.5215561857987825</v>
      </c>
      <c r="W7" s="14">
        <v>15.940488639661698</v>
      </c>
      <c r="X7" s="15">
        <v>0.58663603179718271</v>
      </c>
      <c r="Y7" s="15">
        <v>1.522648290503164</v>
      </c>
      <c r="Z7" s="15">
        <v>4.0364975051008427</v>
      </c>
      <c r="AA7" s="16">
        <v>44.321236545676825</v>
      </c>
      <c r="AB7" s="14">
        <f t="shared" si="0"/>
        <v>198.80833342783302</v>
      </c>
      <c r="AC7" s="15">
        <f t="shared" si="1"/>
        <v>193.61937332135895</v>
      </c>
      <c r="AD7" s="15">
        <f t="shared" si="2"/>
        <v>278.97783127311749</v>
      </c>
      <c r="AE7" s="16">
        <f t="shared" si="3"/>
        <v>66.407507012739714</v>
      </c>
      <c r="AF7" s="18">
        <f t="shared" si="4"/>
        <v>737.8130450350493</v>
      </c>
      <c r="AG7" s="15">
        <f t="shared" si="5"/>
        <v>4.2009984085021888</v>
      </c>
      <c r="AH7" s="15">
        <f t="shared" si="6"/>
        <v>0.24205070917690943</v>
      </c>
      <c r="AI7" s="15">
        <f t="shared" si="7"/>
        <v>3.0499251074869758</v>
      </c>
      <c r="AJ7" s="15">
        <f t="shared" si="8"/>
        <v>0.29875875876417535</v>
      </c>
      <c r="AK7" s="15">
        <f t="shared" si="9"/>
        <v>2.6509716855012981</v>
      </c>
      <c r="AL7" s="15">
        <f t="shared" si="10"/>
        <v>3.4492639537700952E-2</v>
      </c>
      <c r="AM7" s="15">
        <f t="shared" si="11"/>
        <v>15.333492325486969</v>
      </c>
      <c r="AN7" s="16">
        <f t="shared" si="12"/>
        <v>10.980122368382229</v>
      </c>
    </row>
    <row r="8" spans="1:40" x14ac:dyDescent="0.25">
      <c r="A8" s="83">
        <v>47</v>
      </c>
      <c r="B8" s="15" t="s">
        <v>73</v>
      </c>
      <c r="C8" s="15" t="s">
        <v>79</v>
      </c>
      <c r="D8" s="16" t="s">
        <v>4</v>
      </c>
      <c r="E8" s="14">
        <v>1.9110454045439751</v>
      </c>
      <c r="F8" s="15">
        <v>173.85821078330042</v>
      </c>
      <c r="G8" s="15">
        <v>1.5994095743883727</v>
      </c>
      <c r="H8" s="15">
        <v>48.414054444918712</v>
      </c>
      <c r="I8" s="16">
        <v>0.58911174335792482</v>
      </c>
      <c r="J8" s="14">
        <v>3.5047091788333535</v>
      </c>
      <c r="K8" s="15">
        <v>30.398822703885397</v>
      </c>
      <c r="L8" s="15">
        <v>105.17255237223429</v>
      </c>
      <c r="M8" s="15">
        <v>18.989266127616609</v>
      </c>
      <c r="N8" s="16">
        <v>4.7250594691491736</v>
      </c>
      <c r="O8" s="15">
        <v>200.85495747845491</v>
      </c>
      <c r="P8" s="15">
        <v>1.9142556710134127</v>
      </c>
      <c r="Q8" s="15">
        <v>4.429976078501161</v>
      </c>
      <c r="R8" s="15">
        <v>4.4434528363871264</v>
      </c>
      <c r="S8" s="15">
        <v>94.014953224604483</v>
      </c>
      <c r="T8" s="15">
        <v>0.37073529231068386</v>
      </c>
      <c r="U8" s="15">
        <v>5.9676388356812993</v>
      </c>
      <c r="V8" s="17">
        <v>2.7145549265900502</v>
      </c>
      <c r="W8" s="14">
        <v>16.047541395119847</v>
      </c>
      <c r="X8" s="15">
        <v>0.59180206827212756</v>
      </c>
      <c r="Y8" s="15">
        <v>1.5767027780913285</v>
      </c>
      <c r="Z8" s="15">
        <v>5.3869074001730892</v>
      </c>
      <c r="AA8" s="16">
        <v>60.941394747803756</v>
      </c>
      <c r="AB8" s="14">
        <f t="shared" si="0"/>
        <v>226.37183195050943</v>
      </c>
      <c r="AC8" s="15">
        <f t="shared" si="1"/>
        <v>162.79040985171886</v>
      </c>
      <c r="AD8" s="15">
        <f t="shared" si="2"/>
        <v>314.71052434354317</v>
      </c>
      <c r="AE8" s="16">
        <f t="shared" si="3"/>
        <v>84.54434838946014</v>
      </c>
      <c r="AF8" s="18">
        <f t="shared" si="4"/>
        <v>788.41711453523146</v>
      </c>
      <c r="AG8" s="15">
        <f t="shared" si="5"/>
        <v>3.722431248672053</v>
      </c>
      <c r="AH8" s="15">
        <f t="shared" si="6"/>
        <v>0.27846861086855851</v>
      </c>
      <c r="AI8" s="15">
        <f t="shared" si="7"/>
        <v>2.1723558082062815</v>
      </c>
      <c r="AJ8" s="15">
        <f t="shared" si="8"/>
        <v>0.1748483581357855</v>
      </c>
      <c r="AK8" s="15">
        <f t="shared" si="9"/>
        <v>3.416564919543168</v>
      </c>
      <c r="AL8" s="15">
        <f t="shared" si="10"/>
        <v>2.8873650770265224E-2</v>
      </c>
      <c r="AM8" s="15">
        <f t="shared" si="11"/>
        <v>21.158085094258809</v>
      </c>
      <c r="AN8" s="16">
        <f t="shared" si="12"/>
        <v>11.312872158494059</v>
      </c>
    </row>
    <row r="9" spans="1:40" x14ac:dyDescent="0.25">
      <c r="A9" s="83">
        <v>54</v>
      </c>
      <c r="B9" s="15" t="s">
        <v>73</v>
      </c>
      <c r="C9" s="15" t="s">
        <v>80</v>
      </c>
      <c r="D9" s="16" t="s">
        <v>4</v>
      </c>
      <c r="E9" s="14">
        <v>2.2604731146915373</v>
      </c>
      <c r="F9" s="15">
        <v>223.33920838820271</v>
      </c>
      <c r="G9" s="15">
        <v>1.479254644187258</v>
      </c>
      <c r="H9" s="15">
        <v>42.60903121279263</v>
      </c>
      <c r="I9" s="16">
        <v>1.0775584904518465</v>
      </c>
      <c r="J9" s="14">
        <v>6.2785040242620829</v>
      </c>
      <c r="K9" s="15">
        <v>42.404878674761434</v>
      </c>
      <c r="L9" s="15">
        <v>143.06101564431989</v>
      </c>
      <c r="M9" s="15">
        <v>27.623007551002335</v>
      </c>
      <c r="N9" s="16">
        <v>2.4454798356223892</v>
      </c>
      <c r="O9" s="15">
        <v>165.24906510452053</v>
      </c>
      <c r="P9" s="15">
        <v>2.9051500640355394</v>
      </c>
      <c r="Q9" s="15">
        <v>2.8782004450677445</v>
      </c>
      <c r="R9" s="15">
        <v>7.9260426108662685</v>
      </c>
      <c r="S9" s="15">
        <v>58.329538333658782</v>
      </c>
      <c r="T9" s="15">
        <v>0.16506122706566523</v>
      </c>
      <c r="U9" s="15">
        <v>6.5423236712707054</v>
      </c>
      <c r="V9" s="17">
        <v>3.2230646130990603</v>
      </c>
      <c r="W9" s="14">
        <v>14.464833534636268</v>
      </c>
      <c r="X9" s="15">
        <v>0.75498605601342061</v>
      </c>
      <c r="Y9" s="15">
        <v>1.7476631267861056</v>
      </c>
      <c r="Z9" s="15">
        <v>5.3445322086525957</v>
      </c>
      <c r="AA9" s="16">
        <v>43.421414245032878</v>
      </c>
      <c r="AB9" s="14">
        <f t="shared" si="0"/>
        <v>270.76552585032596</v>
      </c>
      <c r="AC9" s="15">
        <f t="shared" si="1"/>
        <v>221.81288572996814</v>
      </c>
      <c r="AD9" s="15">
        <f t="shared" si="2"/>
        <v>247.2184460695843</v>
      </c>
      <c r="AE9" s="16">
        <f t="shared" si="3"/>
        <v>65.733429171121259</v>
      </c>
      <c r="AF9" s="18">
        <f t="shared" si="4"/>
        <v>805.53028682099944</v>
      </c>
      <c r="AG9" s="15">
        <f t="shared" si="5"/>
        <v>3.7609242235942113</v>
      </c>
      <c r="AH9" s="15">
        <f t="shared" si="6"/>
        <v>0.19078168817868585</v>
      </c>
      <c r="AI9" s="15">
        <f t="shared" si="7"/>
        <v>3.3575280069115556</v>
      </c>
      <c r="AJ9" s="15">
        <f t="shared" si="8"/>
        <v>0.1898675963830512</v>
      </c>
      <c r="AK9" s="15">
        <f t="shared" si="9"/>
        <v>3.0581020602528892</v>
      </c>
      <c r="AL9" s="15">
        <f t="shared" si="10"/>
        <v>5.5256131030257206E-2</v>
      </c>
      <c r="AM9" s="15">
        <f t="shared" si="11"/>
        <v>7.3592259337202472</v>
      </c>
      <c r="AN9" s="16">
        <f t="shared" si="12"/>
        <v>8.124455527601695</v>
      </c>
    </row>
    <row r="10" spans="1:40" x14ac:dyDescent="0.25">
      <c r="A10" s="83">
        <v>56</v>
      </c>
      <c r="B10" s="15" t="s">
        <v>73</v>
      </c>
      <c r="C10" s="15" t="s">
        <v>81</v>
      </c>
      <c r="D10" s="16" t="s">
        <v>4</v>
      </c>
      <c r="E10" s="14">
        <v>1.6294511727921761</v>
      </c>
      <c r="F10" s="15">
        <v>175.36909378960721</v>
      </c>
      <c r="G10" s="15">
        <v>1.1485343263488759</v>
      </c>
      <c r="H10" s="15">
        <v>34.602918091456928</v>
      </c>
      <c r="I10" s="16">
        <v>0.5522707426291068</v>
      </c>
      <c r="J10" s="14">
        <v>3.372010177812395</v>
      </c>
      <c r="K10" s="15">
        <v>24.159862799160553</v>
      </c>
      <c r="L10" s="15">
        <v>114.21213414842784</v>
      </c>
      <c r="M10" s="15">
        <v>20.147104384359377</v>
      </c>
      <c r="N10" s="16">
        <v>1.3032164384821967</v>
      </c>
      <c r="O10" s="15">
        <v>156.9496435373581</v>
      </c>
      <c r="P10" s="15">
        <v>1.534175753668368</v>
      </c>
      <c r="Q10" s="15">
        <v>2.6725954535203407</v>
      </c>
      <c r="R10" s="15">
        <v>6.4138082418459357</v>
      </c>
      <c r="S10" s="15">
        <v>61.857929189839176</v>
      </c>
      <c r="T10" s="15">
        <v>0.38525030385752257</v>
      </c>
      <c r="U10" s="15">
        <v>6.3983339206422976</v>
      </c>
      <c r="V10" s="17">
        <v>2.3471200536706558</v>
      </c>
      <c r="W10" s="14">
        <v>11.393542551007565</v>
      </c>
      <c r="X10" s="15">
        <v>0.54301445766017331</v>
      </c>
      <c r="Y10" s="15">
        <v>1.3994948909915468</v>
      </c>
      <c r="Z10" s="15">
        <v>5.1197362586935995</v>
      </c>
      <c r="AA10" s="16">
        <v>45.550374524470563</v>
      </c>
      <c r="AB10" s="14">
        <f t="shared" si="0"/>
        <v>213.30226812283431</v>
      </c>
      <c r="AC10" s="15">
        <f t="shared" si="1"/>
        <v>163.19432794824237</v>
      </c>
      <c r="AD10" s="15">
        <f t="shared" si="2"/>
        <v>238.55885645440242</v>
      </c>
      <c r="AE10" s="16">
        <f t="shared" si="3"/>
        <v>64.006162682823444</v>
      </c>
      <c r="AF10" s="18">
        <f t="shared" si="4"/>
        <v>679.06161520830256</v>
      </c>
      <c r="AG10" s="15">
        <f t="shared" si="5"/>
        <v>3.7271232402504508</v>
      </c>
      <c r="AH10" s="15">
        <f t="shared" si="6"/>
        <v>0.19731480241878047</v>
      </c>
      <c r="AI10" s="15">
        <f t="shared" si="7"/>
        <v>3.300650362682144</v>
      </c>
      <c r="AJ10" s="15">
        <f t="shared" si="8"/>
        <v>0.13776579599678768</v>
      </c>
      <c r="AK10" s="15">
        <f t="shared" si="9"/>
        <v>3.6582743471583874</v>
      </c>
      <c r="AL10" s="15">
        <f t="shared" si="10"/>
        <v>3.7943721757439548E-2</v>
      </c>
      <c r="AM10" s="15">
        <f t="shared" si="11"/>
        <v>9.6444930776471214</v>
      </c>
      <c r="AN10" s="16">
        <f t="shared" si="12"/>
        <v>8.897015827157789</v>
      </c>
    </row>
    <row r="11" spans="1:40" x14ac:dyDescent="0.25">
      <c r="A11" s="83">
        <v>80</v>
      </c>
      <c r="B11" s="15" t="s">
        <v>73</v>
      </c>
      <c r="C11" s="15" t="s">
        <v>82</v>
      </c>
      <c r="D11" s="16" t="s">
        <v>4</v>
      </c>
      <c r="E11" s="14">
        <v>2.2908211351933456</v>
      </c>
      <c r="F11" s="15">
        <v>233.51939745304321</v>
      </c>
      <c r="G11" s="15">
        <v>1.6481802166691659</v>
      </c>
      <c r="H11" s="15">
        <v>39.485100669787684</v>
      </c>
      <c r="I11" s="16">
        <v>0.60340120452548718</v>
      </c>
      <c r="J11" s="14">
        <v>6.3346151560708508</v>
      </c>
      <c r="K11" s="15">
        <v>63.451469474955623</v>
      </c>
      <c r="L11" s="15">
        <v>153.45620269774295</v>
      </c>
      <c r="M11" s="15">
        <v>23.125386053341884</v>
      </c>
      <c r="N11" s="16">
        <v>5.3851966964744324</v>
      </c>
      <c r="O11" s="15">
        <v>240.83616716053189</v>
      </c>
      <c r="P11" s="15">
        <v>1.5935646123431062</v>
      </c>
      <c r="Q11" s="15">
        <v>5.5265969319439492</v>
      </c>
      <c r="R11" s="15">
        <v>4.4880103917722689</v>
      </c>
      <c r="S11" s="15">
        <v>70.907279468973258</v>
      </c>
      <c r="T11" s="15">
        <v>0.45927370928727856</v>
      </c>
      <c r="U11" s="15">
        <v>5.4994837490068722</v>
      </c>
      <c r="V11" s="17">
        <v>1.5589237779475842</v>
      </c>
      <c r="W11" s="14">
        <v>22.410087999793966</v>
      </c>
      <c r="X11" s="15">
        <v>0.48339326271402977</v>
      </c>
      <c r="Y11" s="15">
        <v>1.8801383924773274</v>
      </c>
      <c r="Z11" s="15">
        <v>6.0274556857546209</v>
      </c>
      <c r="AA11" s="16">
        <v>20.296199010180022</v>
      </c>
      <c r="AB11" s="14">
        <f t="shared" si="0"/>
        <v>277.54690067921888</v>
      </c>
      <c r="AC11" s="15">
        <f t="shared" si="1"/>
        <v>251.75287007858572</v>
      </c>
      <c r="AD11" s="15">
        <f t="shared" si="2"/>
        <v>330.86929980180616</v>
      </c>
      <c r="AE11" s="16">
        <f t="shared" si="3"/>
        <v>51.097274350919967</v>
      </c>
      <c r="AF11" s="18">
        <f t="shared" si="4"/>
        <v>911.26634491053062</v>
      </c>
      <c r="AG11" s="15">
        <f t="shared" si="5"/>
        <v>6.4752827622369864</v>
      </c>
      <c r="AH11" s="15">
        <f t="shared" si="6"/>
        <v>0.16908702703263642</v>
      </c>
      <c r="AI11" s="15">
        <f t="shared" si="7"/>
        <v>3.886433112608501</v>
      </c>
      <c r="AJ11" s="15">
        <f t="shared" si="8"/>
        <v>0.27171819629122945</v>
      </c>
      <c r="AK11" s="15">
        <f t="shared" si="9"/>
        <v>3.2058574570208433</v>
      </c>
      <c r="AL11" s="15">
        <f t="shared" si="10"/>
        <v>2.1985384147049657E-2</v>
      </c>
      <c r="AM11" s="15">
        <f t="shared" si="11"/>
        <v>15.799268111982402</v>
      </c>
      <c r="AN11" s="16">
        <f t="shared" si="12"/>
        <v>3.3672912864624394</v>
      </c>
    </row>
    <row r="12" spans="1:40" x14ac:dyDescent="0.25">
      <c r="A12" s="83">
        <v>109</v>
      </c>
      <c r="B12" s="15" t="s">
        <v>73</v>
      </c>
      <c r="C12" s="15" t="s">
        <v>83</v>
      </c>
      <c r="D12" s="16" t="s">
        <v>4</v>
      </c>
      <c r="E12" s="14">
        <v>1.7673418114773303</v>
      </c>
      <c r="F12" s="15">
        <v>180.42801693149235</v>
      </c>
      <c r="G12" s="15">
        <v>1.4598314625040272</v>
      </c>
      <c r="H12" s="15">
        <v>41.812220927400489</v>
      </c>
      <c r="I12" s="16">
        <v>0.64209906842072739</v>
      </c>
      <c r="J12" s="14">
        <v>4.4800557869201123</v>
      </c>
      <c r="K12" s="15">
        <v>41.537562599359205</v>
      </c>
      <c r="L12" s="15">
        <v>128.16097583170048</v>
      </c>
      <c r="M12" s="15">
        <v>22.27407710552275</v>
      </c>
      <c r="N12" s="16">
        <v>2.1104384867209736</v>
      </c>
      <c r="O12" s="15">
        <v>240.31677298887593</v>
      </c>
      <c r="P12" s="15">
        <v>3.0448156935557038</v>
      </c>
      <c r="Q12" s="15">
        <v>4.9320534092313277</v>
      </c>
      <c r="R12" s="15">
        <v>4.2472437540950221</v>
      </c>
      <c r="S12" s="15">
        <v>74.248555096482775</v>
      </c>
      <c r="T12" s="15">
        <v>1.1282949587462061</v>
      </c>
      <c r="U12" s="15">
        <v>5.7285573614224852</v>
      </c>
      <c r="V12" s="17">
        <v>2.5402375024770159</v>
      </c>
      <c r="W12" s="14">
        <v>20.094474502336805</v>
      </c>
      <c r="X12" s="15">
        <v>0.4556581724012756</v>
      </c>
      <c r="Y12" s="15">
        <v>2.2684114269934441</v>
      </c>
      <c r="Z12" s="15">
        <v>5.0200823637530441</v>
      </c>
      <c r="AA12" s="16">
        <v>45.127250166716529</v>
      </c>
      <c r="AB12" s="14">
        <f t="shared" si="0"/>
        <v>226.10951020129491</v>
      </c>
      <c r="AC12" s="15">
        <f t="shared" si="1"/>
        <v>198.56310981022352</v>
      </c>
      <c r="AD12" s="15">
        <f t="shared" si="2"/>
        <v>336.18653076488641</v>
      </c>
      <c r="AE12" s="16">
        <f t="shared" si="3"/>
        <v>72.965876632201102</v>
      </c>
      <c r="AF12" s="18">
        <f t="shared" si="4"/>
        <v>833.82502740860605</v>
      </c>
      <c r="AG12" s="15">
        <f t="shared" si="5"/>
        <v>4.6074486634279879</v>
      </c>
      <c r="AH12" s="15">
        <f t="shared" si="6"/>
        <v>0.23173907045310146</v>
      </c>
      <c r="AI12" s="15">
        <f t="shared" si="7"/>
        <v>3.0651559039217098</v>
      </c>
      <c r="AJ12" s="15">
        <f t="shared" si="8"/>
        <v>0.2302168105917321</v>
      </c>
      <c r="AK12" s="15">
        <f t="shared" si="9"/>
        <v>2.2130387389234185</v>
      </c>
      <c r="AL12" s="15">
        <f t="shared" si="10"/>
        <v>3.4212618672189478E-2</v>
      </c>
      <c r="AM12" s="15">
        <f t="shared" si="11"/>
        <v>17.481585563554081</v>
      </c>
      <c r="AN12" s="16">
        <f t="shared" si="12"/>
        <v>8.9893445758087367</v>
      </c>
    </row>
    <row r="13" spans="1:40" x14ac:dyDescent="0.25">
      <c r="A13" s="83">
        <v>111</v>
      </c>
      <c r="B13" s="15" t="s">
        <v>73</v>
      </c>
      <c r="C13" s="15" t="s">
        <v>84</v>
      </c>
      <c r="D13" s="16" t="s">
        <v>4</v>
      </c>
      <c r="E13" s="14">
        <v>1.6313622283814102</v>
      </c>
      <c r="F13" s="15">
        <v>143.62322656509289</v>
      </c>
      <c r="G13" s="15">
        <v>1.2757496586175385</v>
      </c>
      <c r="H13" s="15">
        <v>34.789416447807682</v>
      </c>
      <c r="I13" s="16">
        <v>0.75022472839187515</v>
      </c>
      <c r="J13" s="14">
        <v>3.8203474545202547</v>
      </c>
      <c r="K13" s="15">
        <v>28.570277829986964</v>
      </c>
      <c r="L13" s="15">
        <v>95.846219232130807</v>
      </c>
      <c r="M13" s="15">
        <v>17.721184741902608</v>
      </c>
      <c r="N13" s="16">
        <v>1.3787529730994865</v>
      </c>
      <c r="O13" s="15">
        <v>178.53467524795417</v>
      </c>
      <c r="P13" s="15">
        <v>1.8136772145388715</v>
      </c>
      <c r="Q13" s="15">
        <v>3.5036047062144005</v>
      </c>
      <c r="R13" s="15">
        <v>3.5414110451728895</v>
      </c>
      <c r="S13" s="15">
        <v>63.089436468475938</v>
      </c>
      <c r="T13" s="15">
        <v>0.48536048585952918</v>
      </c>
      <c r="U13" s="15">
        <v>6.1353927490450175</v>
      </c>
      <c r="V13" s="17">
        <v>2.6054352341724103</v>
      </c>
      <c r="W13" s="14">
        <v>14.852227336648893</v>
      </c>
      <c r="X13" s="15">
        <v>0.56628304179424027</v>
      </c>
      <c r="Y13" s="15">
        <v>1.5041922875163298</v>
      </c>
      <c r="Z13" s="15">
        <v>4.3267883566145358</v>
      </c>
      <c r="AA13" s="16">
        <v>43.535939626081735</v>
      </c>
      <c r="AB13" s="14">
        <f t="shared" si="0"/>
        <v>182.06997962829141</v>
      </c>
      <c r="AC13" s="15">
        <f t="shared" si="1"/>
        <v>147.33678223164014</v>
      </c>
      <c r="AD13" s="15">
        <f t="shared" si="2"/>
        <v>259.70899315143322</v>
      </c>
      <c r="AE13" s="16">
        <f t="shared" si="3"/>
        <v>64.785430648655733</v>
      </c>
      <c r="AF13" s="18">
        <f t="shared" si="4"/>
        <v>653.90118566002036</v>
      </c>
      <c r="AG13" s="15">
        <f t="shared" si="5"/>
        <v>4.0087561439529003</v>
      </c>
      <c r="AH13" s="15">
        <f t="shared" si="6"/>
        <v>0.24222695228226493</v>
      </c>
      <c r="AI13" s="15">
        <f t="shared" si="7"/>
        <v>2.755039578658145</v>
      </c>
      <c r="AJ13" s="15">
        <f t="shared" si="8"/>
        <v>0.19892519137242992</v>
      </c>
      <c r="AK13" s="15">
        <f t="shared" si="9"/>
        <v>2.8764861996193178</v>
      </c>
      <c r="AL13" s="15">
        <f t="shared" si="10"/>
        <v>4.1297487820711076E-2</v>
      </c>
      <c r="AM13" s="15">
        <f t="shared" si="11"/>
        <v>17.814773733896217</v>
      </c>
      <c r="AN13" s="16">
        <f t="shared" si="12"/>
        <v>10.061952662770434</v>
      </c>
    </row>
    <row r="14" spans="1:40" x14ac:dyDescent="0.25">
      <c r="A14" s="83">
        <v>119</v>
      </c>
      <c r="B14" s="15" t="s">
        <v>73</v>
      </c>
      <c r="C14" s="15" t="s">
        <v>85</v>
      </c>
      <c r="D14" s="16" t="s">
        <v>4</v>
      </c>
      <c r="E14" s="14">
        <v>1.439179468229796</v>
      </c>
      <c r="F14" s="15">
        <v>109.36377519363285</v>
      </c>
      <c r="G14" s="15">
        <v>1.2980705644807506</v>
      </c>
      <c r="H14" s="15">
        <v>30.309780820971216</v>
      </c>
      <c r="I14" s="16">
        <v>0.82381718674699889</v>
      </c>
      <c r="J14" s="14">
        <v>2.7787398897349167</v>
      </c>
      <c r="K14" s="15">
        <v>16.446404208408413</v>
      </c>
      <c r="L14" s="15">
        <v>76.478029336903802</v>
      </c>
      <c r="M14" s="15">
        <v>11.664678356078332</v>
      </c>
      <c r="N14" s="16">
        <v>2.4704770718412008</v>
      </c>
      <c r="O14" s="15">
        <v>160.90259628966552</v>
      </c>
      <c r="P14" s="15">
        <v>1.7584677224652643</v>
      </c>
      <c r="Q14" s="15">
        <v>2.741616843324179</v>
      </c>
      <c r="R14" s="15">
        <v>2.1410313731611157</v>
      </c>
      <c r="S14" s="15">
        <v>54.088124258887689</v>
      </c>
      <c r="T14" s="15">
        <v>0.41024398558481723</v>
      </c>
      <c r="U14" s="15">
        <v>4.2570551363894849</v>
      </c>
      <c r="V14" s="17">
        <v>2.2210252288097641</v>
      </c>
      <c r="W14" s="14">
        <v>12.195505179535958</v>
      </c>
      <c r="X14" s="15">
        <v>0.33006651751288657</v>
      </c>
      <c r="Y14" s="15">
        <v>1.4712245382828906</v>
      </c>
      <c r="Z14" s="15">
        <v>2.798354703563426</v>
      </c>
      <c r="AA14" s="16">
        <v>29.39341538452754</v>
      </c>
      <c r="AB14" s="14">
        <f t="shared" si="0"/>
        <v>143.23462323406162</v>
      </c>
      <c r="AC14" s="15">
        <f t="shared" si="1"/>
        <v>109.83832886296666</v>
      </c>
      <c r="AD14" s="15">
        <f t="shared" si="2"/>
        <v>228.52016083828786</v>
      </c>
      <c r="AE14" s="16">
        <f t="shared" si="3"/>
        <v>46.188566323422705</v>
      </c>
      <c r="AF14" s="18">
        <f t="shared" si="4"/>
        <v>527.78167925873879</v>
      </c>
      <c r="AG14" s="15">
        <f t="shared" si="5"/>
        <v>4.9475482576821808</v>
      </c>
      <c r="AH14" s="15">
        <f t="shared" si="6"/>
        <v>0.2771464387298862</v>
      </c>
      <c r="AI14" s="15">
        <f t="shared" si="7"/>
        <v>2.5232128793220756</v>
      </c>
      <c r="AJ14" s="15">
        <f t="shared" si="8"/>
        <v>0.15038255747197288</v>
      </c>
      <c r="AK14" s="15">
        <f t="shared" si="9"/>
        <v>1.9020582044053371</v>
      </c>
      <c r="AL14" s="15">
        <f t="shared" si="10"/>
        <v>4.1063084720391427E-2</v>
      </c>
      <c r="AM14" s="15">
        <f t="shared" si="11"/>
        <v>25.262649084412775</v>
      </c>
      <c r="AN14" s="16">
        <f t="shared" si="12"/>
        <v>10.503820458177783</v>
      </c>
    </row>
    <row r="15" spans="1:40" x14ac:dyDescent="0.25">
      <c r="A15" s="83">
        <v>135</v>
      </c>
      <c r="B15" s="15" t="s">
        <v>73</v>
      </c>
      <c r="C15" s="15" t="s">
        <v>86</v>
      </c>
      <c r="D15" s="16" t="s">
        <v>4</v>
      </c>
      <c r="E15" s="14">
        <v>1.6052959226298169</v>
      </c>
      <c r="F15" s="15">
        <v>186.66142743067115</v>
      </c>
      <c r="G15" s="15">
        <v>1.2781144689498372</v>
      </c>
      <c r="H15" s="15">
        <v>35.084218734933962</v>
      </c>
      <c r="I15" s="16">
        <v>0.64055006278442594</v>
      </c>
      <c r="J15" s="14">
        <v>4.2178096961843767</v>
      </c>
      <c r="K15" s="15">
        <v>57.377168724585317</v>
      </c>
      <c r="L15" s="15">
        <v>127.68132663438409</v>
      </c>
      <c r="M15" s="15">
        <v>23.352808987992837</v>
      </c>
      <c r="N15" s="16">
        <v>0.66416100253338695</v>
      </c>
      <c r="O15" s="15">
        <v>208.57414505887746</v>
      </c>
      <c r="P15" s="15">
        <v>2.168826097702452</v>
      </c>
      <c r="Q15" s="15">
        <v>2.6005163717292641</v>
      </c>
      <c r="R15" s="15">
        <v>4.7406150174127131</v>
      </c>
      <c r="S15" s="15">
        <v>62.871220998535023</v>
      </c>
      <c r="T15" s="15">
        <v>0.28863968483697738</v>
      </c>
      <c r="U15" s="15">
        <v>4.2860772396133688</v>
      </c>
      <c r="V15" s="17">
        <v>2.4966583814616228</v>
      </c>
      <c r="W15" s="14">
        <v>20.245619981128097</v>
      </c>
      <c r="X15" s="15">
        <v>0.72208844397995864</v>
      </c>
      <c r="Y15" s="15">
        <v>1.1302016764155054</v>
      </c>
      <c r="Z15" s="15">
        <v>3.7674322989281408</v>
      </c>
      <c r="AA15" s="16">
        <v>41.288930972693549</v>
      </c>
      <c r="AB15" s="14">
        <f t="shared" si="0"/>
        <v>225.26960661996918</v>
      </c>
      <c r="AC15" s="15">
        <f t="shared" si="1"/>
        <v>213.29327504567999</v>
      </c>
      <c r="AD15" s="15">
        <f t="shared" si="2"/>
        <v>288.02669885016888</v>
      </c>
      <c r="AE15" s="16">
        <f t="shared" si="3"/>
        <v>67.154273373145259</v>
      </c>
      <c r="AF15" s="18">
        <f t="shared" si="4"/>
        <v>793.74385388896326</v>
      </c>
      <c r="AG15" s="15">
        <f t="shared" si="5"/>
        <v>4.2890300852447263</v>
      </c>
      <c r="AH15" s="15">
        <f t="shared" si="6"/>
        <v>0.18795644723098867</v>
      </c>
      <c r="AI15" s="15">
        <f t="shared" si="7"/>
        <v>3.6392808857747085</v>
      </c>
      <c r="AJ15" s="15">
        <f t="shared" si="8"/>
        <v>0.30738631711094172</v>
      </c>
      <c r="AK15" s="15">
        <f t="shared" si="9"/>
        <v>3.333415953581623</v>
      </c>
      <c r="AL15" s="15">
        <f t="shared" si="10"/>
        <v>3.9710671143475929E-2</v>
      </c>
      <c r="AM15" s="15">
        <f t="shared" si="11"/>
        <v>13.262249891122412</v>
      </c>
      <c r="AN15" s="16">
        <f t="shared" si="12"/>
        <v>10.959435418239771</v>
      </c>
    </row>
    <row r="16" spans="1:40" ht="15.75" thickBot="1" x14ac:dyDescent="0.3">
      <c r="A16" s="84">
        <v>136</v>
      </c>
      <c r="B16" s="20" t="s">
        <v>73</v>
      </c>
      <c r="C16" s="20" t="s">
        <v>87</v>
      </c>
      <c r="D16" s="21" t="s">
        <v>4</v>
      </c>
      <c r="E16" s="19">
        <v>1.8668946641391586</v>
      </c>
      <c r="F16" s="20">
        <v>226.2871649075837</v>
      </c>
      <c r="G16" s="20">
        <v>1.3911182058542246</v>
      </c>
      <c r="H16" s="20">
        <v>41.760343814370486</v>
      </c>
      <c r="I16" s="21">
        <v>0.59351828941549623</v>
      </c>
      <c r="J16" s="19">
        <v>5.1863929416942591</v>
      </c>
      <c r="K16" s="20">
        <v>61.538373283064971</v>
      </c>
      <c r="L16" s="20">
        <v>153.1166407900823</v>
      </c>
      <c r="M16" s="20">
        <v>28.869128339440561</v>
      </c>
      <c r="N16" s="21">
        <v>2.3413843903402713</v>
      </c>
      <c r="O16" s="20">
        <v>228.93268797169509</v>
      </c>
      <c r="P16" s="20">
        <v>2.1473766845206987</v>
      </c>
      <c r="Q16" s="20">
        <v>4.5044801038063591</v>
      </c>
      <c r="R16" s="20">
        <v>4.6743302733042587</v>
      </c>
      <c r="S16" s="20">
        <v>72.917152906432136</v>
      </c>
      <c r="T16" s="20">
        <v>0.40982438790186454</v>
      </c>
      <c r="U16" s="20">
        <v>6.8357849466868412</v>
      </c>
      <c r="V16" s="22">
        <v>2.5048213585322658</v>
      </c>
      <c r="W16" s="19">
        <v>21.571519757398839</v>
      </c>
      <c r="X16" s="20">
        <v>0.52809399108475197</v>
      </c>
      <c r="Y16" s="20">
        <v>2.0784239198453927</v>
      </c>
      <c r="Z16" s="20">
        <v>5.0391940063086071</v>
      </c>
      <c r="AA16" s="21">
        <v>46.528064824659104</v>
      </c>
      <c r="AB16" s="19">
        <f t="shared" si="0"/>
        <v>271.89903988136308</v>
      </c>
      <c r="AC16" s="20">
        <f t="shared" si="1"/>
        <v>251.05191974462235</v>
      </c>
      <c r="AD16" s="20">
        <f t="shared" si="2"/>
        <v>322.92645863287953</v>
      </c>
      <c r="AE16" s="21">
        <f t="shared" si="3"/>
        <v>75.7452964992967</v>
      </c>
      <c r="AF16" s="23">
        <f t="shared" si="4"/>
        <v>921.62271475816169</v>
      </c>
      <c r="AG16" s="20">
        <f t="shared" si="5"/>
        <v>4.2633202793770559</v>
      </c>
      <c r="AH16" s="20">
        <f t="shared" si="6"/>
        <v>0.1845457908822426</v>
      </c>
      <c r="AI16" s="20">
        <f t="shared" si="7"/>
        <v>3.6665560386835732</v>
      </c>
      <c r="AJ16" s="20">
        <f t="shared" si="8"/>
        <v>0.27194813858840561</v>
      </c>
      <c r="AK16" s="20">
        <f t="shared" si="9"/>
        <v>2.4245265646689904</v>
      </c>
      <c r="AL16" s="20">
        <f t="shared" si="10"/>
        <v>3.4351606702835373E-2</v>
      </c>
      <c r="AM16" s="20">
        <f t="shared" si="11"/>
        <v>15.599486694997141</v>
      </c>
      <c r="AN16" s="21">
        <f t="shared" si="12"/>
        <v>9.2332354671025261</v>
      </c>
    </row>
    <row r="17" spans="1:40" x14ac:dyDescent="0.25">
      <c r="A17" s="83">
        <v>15</v>
      </c>
      <c r="B17" s="15" t="s">
        <v>88</v>
      </c>
      <c r="C17" s="15" t="s">
        <v>89</v>
      </c>
      <c r="D17" s="16" t="s">
        <v>4</v>
      </c>
      <c r="E17" s="14">
        <v>1.6961572354548025</v>
      </c>
      <c r="F17" s="15">
        <v>168.11300033702622</v>
      </c>
      <c r="G17" s="15">
        <v>1.5012321613112245</v>
      </c>
      <c r="H17" s="15">
        <v>36.632351648891138</v>
      </c>
      <c r="I17" s="16">
        <v>0.71248927816709984</v>
      </c>
      <c r="J17" s="14">
        <v>4.4547764587071672</v>
      </c>
      <c r="K17" s="15">
        <v>43.712626065390985</v>
      </c>
      <c r="L17" s="15">
        <v>127.63093665876468</v>
      </c>
      <c r="M17" s="15">
        <v>24.693202056524715</v>
      </c>
      <c r="N17" s="16">
        <v>3.2350536870715905</v>
      </c>
      <c r="O17" s="15">
        <v>211.89374492257784</v>
      </c>
      <c r="P17" s="15">
        <v>2.5616414598422055</v>
      </c>
      <c r="Q17" s="15">
        <v>4.5935739201230747</v>
      </c>
      <c r="R17" s="15">
        <v>5.1411935732560705</v>
      </c>
      <c r="S17" s="15">
        <v>64.429192038140656</v>
      </c>
      <c r="T17" s="15">
        <v>0.48853587675998622</v>
      </c>
      <c r="U17" s="15">
        <v>6.6041109879286708</v>
      </c>
      <c r="V17" s="17">
        <v>2.0670378132613689</v>
      </c>
      <c r="W17" s="14">
        <v>16.661974824193546</v>
      </c>
      <c r="X17" s="15">
        <v>0.62403329326040125</v>
      </c>
      <c r="Y17" s="15">
        <v>2.2315870853719311</v>
      </c>
      <c r="Z17" s="15">
        <v>6.0634703511217918</v>
      </c>
      <c r="AA17" s="16">
        <v>42.454682519191842</v>
      </c>
      <c r="AB17" s="14">
        <f t="shared" si="0"/>
        <v>208.65523066085049</v>
      </c>
      <c r="AC17" s="15">
        <f t="shared" si="1"/>
        <v>203.72659492645914</v>
      </c>
      <c r="AD17" s="15">
        <f t="shared" si="2"/>
        <v>297.77903059188986</v>
      </c>
      <c r="AE17" s="16">
        <f t="shared" si="3"/>
        <v>68.035748073139501</v>
      </c>
      <c r="AF17" s="18">
        <f t="shared" si="4"/>
        <v>778.19660425233894</v>
      </c>
      <c r="AG17" s="15">
        <f t="shared" si="5"/>
        <v>4.3768024755423092</v>
      </c>
      <c r="AH17" s="15">
        <f t="shared" si="6"/>
        <v>0.21790314595213972</v>
      </c>
      <c r="AI17" s="15">
        <f t="shared" si="7"/>
        <v>3.4841043753364405</v>
      </c>
      <c r="AJ17" s="15">
        <f t="shared" si="8"/>
        <v>0.26001930830904013</v>
      </c>
      <c r="AK17" s="15">
        <f t="shared" si="9"/>
        <v>2.7171112392914809</v>
      </c>
      <c r="AL17" s="15">
        <f t="shared" si="10"/>
        <v>3.2082317779768652E-2</v>
      </c>
      <c r="AM17" s="15">
        <f t="shared" si="11"/>
        <v>12.531952185829823</v>
      </c>
      <c r="AN17" s="16">
        <f t="shared" si="12"/>
        <v>7.0017135502835233</v>
      </c>
    </row>
    <row r="18" spans="1:40" x14ac:dyDescent="0.25">
      <c r="A18" s="83">
        <v>16</v>
      </c>
      <c r="B18" s="15" t="s">
        <v>88</v>
      </c>
      <c r="C18" s="15" t="s">
        <v>90</v>
      </c>
      <c r="D18" s="16" t="s">
        <v>4</v>
      </c>
      <c r="E18" s="14">
        <v>1.9029430327599488</v>
      </c>
      <c r="F18" s="15">
        <v>251.50012094765356</v>
      </c>
      <c r="G18" s="15">
        <v>1.4497019664519686</v>
      </c>
      <c r="H18" s="15">
        <v>43.312182184591819</v>
      </c>
      <c r="I18" s="16">
        <v>0.44241513659397969</v>
      </c>
      <c r="J18" s="14">
        <v>5.0953421756599155</v>
      </c>
      <c r="K18" s="15">
        <v>57.323017267664873</v>
      </c>
      <c r="L18" s="15">
        <v>160.0386225511109</v>
      </c>
      <c r="M18" s="15">
        <v>33.067727942158236</v>
      </c>
      <c r="N18" s="16">
        <v>1.6880748698046584</v>
      </c>
      <c r="O18" s="15">
        <v>208.63879764127944</v>
      </c>
      <c r="P18" s="15">
        <v>2.5902158117973939</v>
      </c>
      <c r="Q18" s="15">
        <v>4.2609787121003908</v>
      </c>
      <c r="R18" s="15">
        <v>7.830472835624442</v>
      </c>
      <c r="S18" s="15">
        <v>75.07838048904793</v>
      </c>
      <c r="T18" s="15">
        <v>0.70218228487973111</v>
      </c>
      <c r="U18" s="15">
        <v>8.2154312940380922</v>
      </c>
      <c r="V18" s="17">
        <v>3.7386082842255215</v>
      </c>
      <c r="W18" s="14">
        <v>19.655899964904577</v>
      </c>
      <c r="X18" s="15">
        <v>1.0023806012053211</v>
      </c>
      <c r="Y18" s="15">
        <v>2.3825390488996936</v>
      </c>
      <c r="Z18" s="15">
        <v>6.6453874745174133</v>
      </c>
      <c r="AA18" s="16">
        <v>56.918579725714906</v>
      </c>
      <c r="AB18" s="14">
        <f t="shared" si="0"/>
        <v>298.6073632680513</v>
      </c>
      <c r="AC18" s="15">
        <f t="shared" si="1"/>
        <v>257.21278480639859</v>
      </c>
      <c r="AD18" s="15">
        <f t="shared" si="2"/>
        <v>311.05506735299286</v>
      </c>
      <c r="AE18" s="16">
        <f t="shared" si="3"/>
        <v>86.604786815241908</v>
      </c>
      <c r="AF18" s="18">
        <f t="shared" si="4"/>
        <v>953.48000224268492</v>
      </c>
      <c r="AG18" s="15">
        <f t="shared" si="5"/>
        <v>3.591661371057715</v>
      </c>
      <c r="AH18" s="15">
        <f t="shared" si="6"/>
        <v>0.17221535330238144</v>
      </c>
      <c r="AI18" s="15">
        <f t="shared" si="7"/>
        <v>3.6950025253644267</v>
      </c>
      <c r="AJ18" s="15">
        <f t="shared" si="8"/>
        <v>0.2279244123289941</v>
      </c>
      <c r="AK18" s="15">
        <f t="shared" si="9"/>
        <v>2.7892040122433217</v>
      </c>
      <c r="AL18" s="15">
        <f t="shared" si="10"/>
        <v>4.9796069918834909E-2</v>
      </c>
      <c r="AM18" s="15">
        <f t="shared" si="11"/>
        <v>9.5879753451773251</v>
      </c>
      <c r="AN18" s="16">
        <f t="shared" si="12"/>
        <v>8.5651258025173806</v>
      </c>
    </row>
    <row r="19" spans="1:40" x14ac:dyDescent="0.25">
      <c r="A19" s="83">
        <v>22</v>
      </c>
      <c r="B19" s="15" t="s">
        <v>88</v>
      </c>
      <c r="C19" s="15" t="s">
        <v>91</v>
      </c>
      <c r="D19" s="16" t="s">
        <v>4</v>
      </c>
      <c r="E19" s="14">
        <v>1.9220398122973834</v>
      </c>
      <c r="F19" s="15">
        <v>285.2508480612326</v>
      </c>
      <c r="G19" s="15">
        <v>1.5114682119168632</v>
      </c>
      <c r="H19" s="15">
        <v>45.285468860536447</v>
      </c>
      <c r="I19" s="16">
        <v>0.69558796611729334</v>
      </c>
      <c r="J19" s="14">
        <v>5.2841114340313604</v>
      </c>
      <c r="K19" s="15">
        <v>52.510646081300692</v>
      </c>
      <c r="L19" s="15">
        <v>193.84173716614237</v>
      </c>
      <c r="M19" s="15">
        <v>35.845435113828323</v>
      </c>
      <c r="N19" s="16">
        <v>3.8809830059592287</v>
      </c>
      <c r="O19" s="15">
        <v>241.62211250581163</v>
      </c>
      <c r="P19" s="15">
        <v>3.414638237227261</v>
      </c>
      <c r="Q19" s="15">
        <v>4.6792865828515566</v>
      </c>
      <c r="R19" s="15">
        <v>9.4101680625291877</v>
      </c>
      <c r="S19" s="15">
        <v>67.068836912864953</v>
      </c>
      <c r="T19" s="15">
        <v>0.12304388613062794</v>
      </c>
      <c r="U19" s="15">
        <v>9.1407632378630126</v>
      </c>
      <c r="V19" s="17">
        <v>3.819599755448289</v>
      </c>
      <c r="W19" s="14">
        <v>20.057566013459176</v>
      </c>
      <c r="X19" s="15">
        <v>0.8293929537114143</v>
      </c>
      <c r="Y19" s="15">
        <v>2.4496159980247141</v>
      </c>
      <c r="Z19" s="15">
        <v>10.243132191190918</v>
      </c>
      <c r="AA19" s="16">
        <v>54.351481323849249</v>
      </c>
      <c r="AB19" s="14">
        <f t="shared" si="0"/>
        <v>334.66541291210058</v>
      </c>
      <c r="AC19" s="15">
        <f t="shared" si="1"/>
        <v>291.36291280126198</v>
      </c>
      <c r="AD19" s="15">
        <f t="shared" si="2"/>
        <v>339.27844918072651</v>
      </c>
      <c r="AE19" s="16">
        <f t="shared" si="3"/>
        <v>87.931188480235477</v>
      </c>
      <c r="AF19" s="18">
        <f t="shared" si="4"/>
        <v>1053.2379633743246</v>
      </c>
      <c r="AG19" s="15">
        <f t="shared" si="5"/>
        <v>3.858454037124575</v>
      </c>
      <c r="AH19" s="15">
        <f t="shared" si="6"/>
        <v>0.15875664934330139</v>
      </c>
      <c r="AI19" s="15">
        <f t="shared" si="7"/>
        <v>4.2804401068057336</v>
      </c>
      <c r="AJ19" s="15">
        <f t="shared" si="8"/>
        <v>0.18408585439167086</v>
      </c>
      <c r="AK19" s="15">
        <f t="shared" si="9"/>
        <v>4.181525675636764</v>
      </c>
      <c r="AL19" s="15">
        <f t="shared" si="10"/>
        <v>5.6950439746117382E-2</v>
      </c>
      <c r="AM19" s="15">
        <f t="shared" si="11"/>
        <v>7.1272730165075009</v>
      </c>
      <c r="AN19" s="16">
        <f t="shared" si="12"/>
        <v>5.3061388166591721</v>
      </c>
    </row>
    <row r="20" spans="1:40" x14ac:dyDescent="0.25">
      <c r="A20" s="83">
        <v>23</v>
      </c>
      <c r="B20" s="15" t="s">
        <v>88</v>
      </c>
      <c r="C20" s="15" t="s">
        <v>92</v>
      </c>
      <c r="D20" s="16" t="s">
        <v>4</v>
      </c>
      <c r="E20" s="14">
        <v>1.6614544011584498</v>
      </c>
      <c r="F20" s="15">
        <v>208.23897744489918</v>
      </c>
      <c r="G20" s="15">
        <v>1.3285349208763757</v>
      </c>
      <c r="H20" s="15">
        <v>34.7049720292394</v>
      </c>
      <c r="I20" s="16">
        <v>0.67687128177780009</v>
      </c>
      <c r="J20" s="14">
        <v>4.3413752187742354</v>
      </c>
      <c r="K20" s="15">
        <v>55.39389905221644</v>
      </c>
      <c r="L20" s="15">
        <v>138.04716794956119</v>
      </c>
      <c r="M20" s="15">
        <v>23.841481594728709</v>
      </c>
      <c r="N20" s="16">
        <v>0.87357184560016488</v>
      </c>
      <c r="O20" s="15">
        <v>192.29076905622631</v>
      </c>
      <c r="P20" s="15">
        <v>1.4736811905590665</v>
      </c>
      <c r="Q20" s="15">
        <v>4.0107631898616409</v>
      </c>
      <c r="R20" s="15">
        <v>5.9905864820554342</v>
      </c>
      <c r="S20" s="15">
        <v>70.738914122394249</v>
      </c>
      <c r="T20" s="15">
        <v>0.77885815032293459</v>
      </c>
      <c r="U20" s="15">
        <v>7.0129724739653003</v>
      </c>
      <c r="V20" s="17">
        <v>2.6275723940590585</v>
      </c>
      <c r="W20" s="14">
        <v>17.591185094320203</v>
      </c>
      <c r="X20" s="15">
        <v>0.70991892390427092</v>
      </c>
      <c r="Y20" s="15">
        <v>1.9567145186082853</v>
      </c>
      <c r="Z20" s="15">
        <v>7.4078310788799309</v>
      </c>
      <c r="AA20" s="16">
        <v>21.850799985503006</v>
      </c>
      <c r="AB20" s="14">
        <f t="shared" si="0"/>
        <v>246.61081007795119</v>
      </c>
      <c r="AC20" s="15">
        <f t="shared" si="1"/>
        <v>222.49749566088073</v>
      </c>
      <c r="AD20" s="15">
        <f t="shared" si="2"/>
        <v>284.92411705944403</v>
      </c>
      <c r="AE20" s="16">
        <f t="shared" si="3"/>
        <v>49.516449601215697</v>
      </c>
      <c r="AF20" s="18">
        <f t="shared" si="4"/>
        <v>803.54887239949153</v>
      </c>
      <c r="AG20" s="15">
        <f t="shared" si="5"/>
        <v>5.7541305839594923</v>
      </c>
      <c r="AH20" s="15">
        <f t="shared" si="6"/>
        <v>0.16665934713602051</v>
      </c>
      <c r="AI20" s="15">
        <f t="shared" si="7"/>
        <v>3.9777345976033236</v>
      </c>
      <c r="AJ20" s="15">
        <f t="shared" si="8"/>
        <v>0.26601119411890062</v>
      </c>
      <c r="AK20" s="15">
        <f t="shared" si="9"/>
        <v>3.7858517471157502</v>
      </c>
      <c r="AL20" s="15">
        <f t="shared" si="10"/>
        <v>3.714465265204335E-2</v>
      </c>
      <c r="AM20" s="15">
        <f t="shared" si="11"/>
        <v>11.808345365564771</v>
      </c>
      <c r="AN20" s="16">
        <f t="shared" si="12"/>
        <v>2.9496892886503105</v>
      </c>
    </row>
    <row r="21" spans="1:40" x14ac:dyDescent="0.25">
      <c r="A21" s="83">
        <v>32</v>
      </c>
      <c r="B21" s="15" t="s">
        <v>88</v>
      </c>
      <c r="C21" s="15" t="s">
        <v>93</v>
      </c>
      <c r="D21" s="16" t="s">
        <v>4</v>
      </c>
      <c r="E21" s="14">
        <v>1.4501293076898891</v>
      </c>
      <c r="F21" s="15">
        <v>223.50675894435199</v>
      </c>
      <c r="G21" s="15">
        <v>1.2147551001639316</v>
      </c>
      <c r="H21" s="15">
        <v>35.097998245037431</v>
      </c>
      <c r="I21" s="16">
        <v>0.70666690262983434</v>
      </c>
      <c r="J21" s="14">
        <v>5.5176756886897156</v>
      </c>
      <c r="K21" s="15">
        <v>109.35316683844383</v>
      </c>
      <c r="L21" s="15">
        <v>144.31814159150335</v>
      </c>
      <c r="M21" s="15">
        <v>22.78496447226653</v>
      </c>
      <c r="N21" s="16">
        <v>3.6220898942341733</v>
      </c>
      <c r="O21" s="15">
        <v>189.81879825419847</v>
      </c>
      <c r="P21" s="15">
        <v>2.4687210331745368</v>
      </c>
      <c r="Q21" s="15">
        <v>3.3839511634596193</v>
      </c>
      <c r="R21" s="15">
        <v>3.4602341061269133</v>
      </c>
      <c r="S21" s="15">
        <v>57.988743630319632</v>
      </c>
      <c r="T21" s="15">
        <v>0.25991716924498975</v>
      </c>
      <c r="U21" s="15">
        <v>3.8663475851316331</v>
      </c>
      <c r="V21" s="17">
        <v>2.4456809519191567</v>
      </c>
      <c r="W21" s="14">
        <v>20.168507550023701</v>
      </c>
      <c r="X21" s="15">
        <v>0.65488977979225704</v>
      </c>
      <c r="Y21" s="15">
        <v>1.4636270985430231</v>
      </c>
      <c r="Z21" s="15">
        <v>4.140401267580792</v>
      </c>
      <c r="AA21" s="16">
        <v>32.977004969998497</v>
      </c>
      <c r="AB21" s="14">
        <f t="shared" si="0"/>
        <v>261.97630849987303</v>
      </c>
      <c r="AC21" s="15">
        <f t="shared" si="1"/>
        <v>285.59603848513763</v>
      </c>
      <c r="AD21" s="15">
        <f t="shared" si="2"/>
        <v>263.69239389357494</v>
      </c>
      <c r="AE21" s="16">
        <f t="shared" si="3"/>
        <v>59.404430665938264</v>
      </c>
      <c r="AF21" s="18">
        <f t="shared" si="4"/>
        <v>870.66917154452392</v>
      </c>
      <c r="AG21" s="15">
        <f t="shared" si="5"/>
        <v>4.438934788828349</v>
      </c>
      <c r="AH21" s="15">
        <f t="shared" si="6"/>
        <v>0.15703327456766542</v>
      </c>
      <c r="AI21" s="15">
        <f t="shared" si="7"/>
        <v>4.1118624653162019</v>
      </c>
      <c r="AJ21" s="15">
        <f t="shared" si="8"/>
        <v>0.489261118343496</v>
      </c>
      <c r="AK21" s="15">
        <f t="shared" si="9"/>
        <v>2.828863493783615</v>
      </c>
      <c r="AL21" s="15">
        <f t="shared" si="10"/>
        <v>4.2175098110599919E-2</v>
      </c>
      <c r="AM21" s="15">
        <f t="shared" si="11"/>
        <v>16.758618593938781</v>
      </c>
      <c r="AN21" s="16">
        <f t="shared" si="12"/>
        <v>7.964688163972748</v>
      </c>
    </row>
    <row r="22" spans="1:40" x14ac:dyDescent="0.25">
      <c r="A22" s="83">
        <v>61</v>
      </c>
      <c r="B22" s="15" t="s">
        <v>88</v>
      </c>
      <c r="C22" s="15" t="s">
        <v>94</v>
      </c>
      <c r="D22" s="16" t="s">
        <v>4</v>
      </c>
      <c r="E22" s="14">
        <v>1.1438257624620602</v>
      </c>
      <c r="F22" s="15">
        <v>150.4021877406403</v>
      </c>
      <c r="G22" s="15">
        <v>0.9537654838547599</v>
      </c>
      <c r="H22" s="15">
        <v>29.727309319767425</v>
      </c>
      <c r="I22" s="16">
        <v>0.44130367325226477</v>
      </c>
      <c r="J22" s="14">
        <v>2.9732199248036708</v>
      </c>
      <c r="K22" s="15">
        <v>48.92835499347224</v>
      </c>
      <c r="L22" s="15">
        <v>108.30756752320767</v>
      </c>
      <c r="M22" s="15">
        <v>20.074622604459268</v>
      </c>
      <c r="N22" s="16">
        <v>1.1637823172932746</v>
      </c>
      <c r="O22" s="15">
        <v>172.17163500539519</v>
      </c>
      <c r="P22" s="15">
        <v>1.8049513017458469</v>
      </c>
      <c r="Q22" s="15">
        <v>1.958610496716624</v>
      </c>
      <c r="R22" s="15">
        <v>1.6466403775488323</v>
      </c>
      <c r="S22" s="15">
        <v>39.634528899425227</v>
      </c>
      <c r="T22" s="15">
        <v>0.63810985886195482</v>
      </c>
      <c r="U22" s="15">
        <v>3.4862778372390912</v>
      </c>
      <c r="V22" s="17">
        <v>1.3715644570038057</v>
      </c>
      <c r="W22" s="14">
        <v>13.552930118943484</v>
      </c>
      <c r="X22" s="15">
        <v>0.4153782451628083</v>
      </c>
      <c r="Y22" s="15">
        <v>1.2068486774218437</v>
      </c>
      <c r="Z22" s="15">
        <v>2.1471160364741788</v>
      </c>
      <c r="AA22" s="16">
        <v>35.703102569036382</v>
      </c>
      <c r="AB22" s="14">
        <f t="shared" si="0"/>
        <v>182.6683919799768</v>
      </c>
      <c r="AC22" s="15">
        <f t="shared" si="1"/>
        <v>181.44754736323614</v>
      </c>
      <c r="AD22" s="15">
        <f t="shared" si="2"/>
        <v>222.7123182339366</v>
      </c>
      <c r="AE22" s="16">
        <f t="shared" si="3"/>
        <v>53.0253756470387</v>
      </c>
      <c r="AF22" s="18">
        <f t="shared" si="4"/>
        <v>639.85363322418812</v>
      </c>
      <c r="AG22" s="15">
        <f t="shared" si="5"/>
        <v>4.2001082597964468</v>
      </c>
      <c r="AH22" s="15">
        <f t="shared" si="6"/>
        <v>0.19765210710252709</v>
      </c>
      <c r="AI22" s="15">
        <f t="shared" si="7"/>
        <v>3.6433693462861649</v>
      </c>
      <c r="AJ22" s="15">
        <f t="shared" si="8"/>
        <v>0.32531677715916141</v>
      </c>
      <c r="AK22" s="15">
        <f t="shared" si="9"/>
        <v>1.7791095740859586</v>
      </c>
      <c r="AL22" s="15">
        <f t="shared" si="10"/>
        <v>3.4605292281490847E-2</v>
      </c>
      <c r="AM22" s="15">
        <f t="shared" si="11"/>
        <v>24.069936240980972</v>
      </c>
      <c r="AN22" s="16">
        <f t="shared" si="12"/>
        <v>16.628399193396714</v>
      </c>
    </row>
    <row r="23" spans="1:40" x14ac:dyDescent="0.25">
      <c r="A23" s="83">
        <v>63</v>
      </c>
      <c r="B23" s="15" t="s">
        <v>88</v>
      </c>
      <c r="C23" s="15" t="s">
        <v>95</v>
      </c>
      <c r="D23" s="16" t="s">
        <v>4</v>
      </c>
      <c r="E23" s="14">
        <v>1.9253178782452893</v>
      </c>
      <c r="F23" s="15">
        <v>204.01909323821459</v>
      </c>
      <c r="G23" s="15">
        <v>1.3072632500721579</v>
      </c>
      <c r="H23" s="15">
        <v>35.57634105566256</v>
      </c>
      <c r="I23" s="16">
        <v>0.59530270849524392</v>
      </c>
      <c r="J23" s="14">
        <v>4.7218058055658014</v>
      </c>
      <c r="K23" s="15">
        <v>49.424788348924935</v>
      </c>
      <c r="L23" s="15">
        <v>130.17055020224822</v>
      </c>
      <c r="M23" s="15">
        <v>23.703353416725225</v>
      </c>
      <c r="N23" s="16">
        <v>2.7281765607834614</v>
      </c>
      <c r="O23" s="15">
        <v>185.31688243717946</v>
      </c>
      <c r="P23" s="15">
        <v>2.4198153433050522</v>
      </c>
      <c r="Q23" s="15">
        <v>2.747325798046385</v>
      </c>
      <c r="R23" s="15">
        <v>6.3756012761495322</v>
      </c>
      <c r="S23" s="15">
        <v>63.133376062141068</v>
      </c>
      <c r="T23" s="15">
        <v>0.30695877301941793</v>
      </c>
      <c r="U23" s="15">
        <v>6.2021902444826553</v>
      </c>
      <c r="V23" s="17">
        <v>1.8203179453663176</v>
      </c>
      <c r="W23" s="14">
        <v>18.297304378057682</v>
      </c>
      <c r="X23" s="15">
        <v>0.69406511804466842</v>
      </c>
      <c r="Y23" s="15">
        <v>1.3314186463668725</v>
      </c>
      <c r="Z23" s="15">
        <v>4.3382649207635717</v>
      </c>
      <c r="AA23" s="16">
        <v>47.657563828498589</v>
      </c>
      <c r="AB23" s="14">
        <f t="shared" si="0"/>
        <v>243.42331813068986</v>
      </c>
      <c r="AC23" s="15">
        <f t="shared" si="1"/>
        <v>210.74867433424765</v>
      </c>
      <c r="AD23" s="15">
        <f t="shared" si="2"/>
        <v>268.32246787968984</v>
      </c>
      <c r="AE23" s="16">
        <f t="shared" si="3"/>
        <v>72.318616891731381</v>
      </c>
      <c r="AF23" s="18">
        <f t="shared" si="4"/>
        <v>794.81307723635882</v>
      </c>
      <c r="AG23" s="15">
        <f t="shared" si="5"/>
        <v>3.7102820741358613</v>
      </c>
      <c r="AH23" s="15">
        <f t="shared" si="6"/>
        <v>0.17437750796256746</v>
      </c>
      <c r="AI23" s="15">
        <f t="shared" si="7"/>
        <v>3.6589077555385487</v>
      </c>
      <c r="AJ23" s="15">
        <f t="shared" si="8"/>
        <v>0.24225570050552128</v>
      </c>
      <c r="AK23" s="15">
        <f t="shared" si="9"/>
        <v>3.2583777706596448</v>
      </c>
      <c r="AL23" s="15">
        <f t="shared" si="10"/>
        <v>2.8832894087187904E-2</v>
      </c>
      <c r="AM23" s="15">
        <f t="shared" si="11"/>
        <v>9.9023407091526447</v>
      </c>
      <c r="AN23" s="16">
        <f t="shared" si="12"/>
        <v>10.985397318730469</v>
      </c>
    </row>
    <row r="24" spans="1:40" x14ac:dyDescent="0.25">
      <c r="A24" s="83">
        <v>71</v>
      </c>
      <c r="B24" s="15" t="s">
        <v>88</v>
      </c>
      <c r="C24" s="15" t="s">
        <v>96</v>
      </c>
      <c r="D24" s="16" t="s">
        <v>4</v>
      </c>
      <c r="E24" s="14">
        <v>2.0049403587054222</v>
      </c>
      <c r="F24" s="15">
        <v>191.90622592729432</v>
      </c>
      <c r="G24" s="15">
        <v>1.6767994904230996</v>
      </c>
      <c r="H24" s="15">
        <v>46.695863864421874</v>
      </c>
      <c r="I24" s="16">
        <v>0.74864036123450639</v>
      </c>
      <c r="J24" s="14">
        <v>4.4852419584824741</v>
      </c>
      <c r="K24" s="15">
        <v>42.249745430802591</v>
      </c>
      <c r="L24" s="15">
        <v>127.2550037066474</v>
      </c>
      <c r="M24" s="15">
        <v>23.998018089283708</v>
      </c>
      <c r="N24" s="16">
        <v>2.5136291594556965</v>
      </c>
      <c r="O24" s="15">
        <v>205.74361310106914</v>
      </c>
      <c r="P24" s="15">
        <v>2.3005139907088146</v>
      </c>
      <c r="Q24" s="15">
        <v>4.1388181467427172</v>
      </c>
      <c r="R24" s="15">
        <v>4.6351625203592128</v>
      </c>
      <c r="S24" s="15">
        <v>73.016691672042882</v>
      </c>
      <c r="T24" s="15">
        <v>0.47743165199227872</v>
      </c>
      <c r="U24" s="15">
        <v>6.1826693434039006</v>
      </c>
      <c r="V24" s="17">
        <v>2.5245959468496375</v>
      </c>
      <c r="W24" s="14">
        <v>16.834905491034799</v>
      </c>
      <c r="X24" s="15">
        <v>0.50105304442501986</v>
      </c>
      <c r="Y24" s="15">
        <v>1.6487757297627095</v>
      </c>
      <c r="Z24" s="15">
        <v>5.1250648894603188</v>
      </c>
      <c r="AA24" s="16">
        <v>45.444040702191572</v>
      </c>
      <c r="AB24" s="14">
        <f t="shared" si="0"/>
        <v>243.03247000207921</v>
      </c>
      <c r="AC24" s="15">
        <f t="shared" si="1"/>
        <v>200.50163834467185</v>
      </c>
      <c r="AD24" s="15">
        <f t="shared" si="2"/>
        <v>299.01949637316858</v>
      </c>
      <c r="AE24" s="16">
        <f t="shared" si="3"/>
        <v>69.553839856874419</v>
      </c>
      <c r="AF24" s="18">
        <f t="shared" si="4"/>
        <v>812.10744457679414</v>
      </c>
      <c r="AG24" s="15">
        <f t="shared" si="5"/>
        <v>4.2991083883863341</v>
      </c>
      <c r="AH24" s="15">
        <f t="shared" si="6"/>
        <v>0.24332646655306062</v>
      </c>
      <c r="AI24" s="15">
        <f t="shared" si="7"/>
        <v>2.7251879112060817</v>
      </c>
      <c r="AJ24" s="15">
        <f t="shared" si="8"/>
        <v>0.22015828421746644</v>
      </c>
      <c r="AK24" s="15">
        <f t="shared" si="9"/>
        <v>3.1084063144221039</v>
      </c>
      <c r="AL24" s="15">
        <f t="shared" si="10"/>
        <v>3.4575600305050136E-2</v>
      </c>
      <c r="AM24" s="15">
        <f t="shared" si="11"/>
        <v>15.752779185482428</v>
      </c>
      <c r="AN24" s="16">
        <f t="shared" si="12"/>
        <v>8.8670176246250296</v>
      </c>
    </row>
    <row r="25" spans="1:40" x14ac:dyDescent="0.25">
      <c r="A25" s="83">
        <v>72</v>
      </c>
      <c r="B25" s="15" t="s">
        <v>88</v>
      </c>
      <c r="C25" s="15" t="s">
        <v>97</v>
      </c>
      <c r="D25" s="16" t="s">
        <v>4</v>
      </c>
      <c r="E25" s="14">
        <v>2.6069191460413315</v>
      </c>
      <c r="F25" s="15">
        <v>275.19061063728202</v>
      </c>
      <c r="G25" s="15">
        <v>1.8226956909548324</v>
      </c>
      <c r="H25" s="15">
        <v>48.839350729496608</v>
      </c>
      <c r="I25" s="16">
        <v>0.59962137385366143</v>
      </c>
      <c r="J25" s="14">
        <v>6.5195483687547924</v>
      </c>
      <c r="K25" s="15">
        <v>73.037351803244405</v>
      </c>
      <c r="L25" s="15">
        <v>176.78658303165358</v>
      </c>
      <c r="M25" s="15">
        <v>34.005403683991609</v>
      </c>
      <c r="N25" s="16">
        <v>3.3260069050077399</v>
      </c>
      <c r="O25" s="15">
        <v>254.07592528912409</v>
      </c>
      <c r="P25" s="15">
        <v>3.0371412716042085</v>
      </c>
      <c r="Q25" s="15">
        <v>4.5501919325903035</v>
      </c>
      <c r="R25" s="15">
        <v>6.4987007435981647</v>
      </c>
      <c r="S25" s="15">
        <v>79.431279326423081</v>
      </c>
      <c r="T25" s="15">
        <v>0.62032945577512877</v>
      </c>
      <c r="U25" s="15">
        <v>25.43430684015393</v>
      </c>
      <c r="V25" s="17">
        <v>14.451126549340096</v>
      </c>
      <c r="W25" s="14">
        <v>25.136487898100679</v>
      </c>
      <c r="X25" s="15">
        <v>0.52215072662641726</v>
      </c>
      <c r="Y25" s="15">
        <v>2.1928351956246392</v>
      </c>
      <c r="Z25" s="15">
        <v>9.3938733441868596</v>
      </c>
      <c r="AA25" s="16">
        <v>54.694421584364633</v>
      </c>
      <c r="AB25" s="14">
        <f t="shared" si="0"/>
        <v>329.05919757762848</v>
      </c>
      <c r="AC25" s="15">
        <f t="shared" si="1"/>
        <v>293.67489379265214</v>
      </c>
      <c r="AD25" s="15">
        <f t="shared" si="2"/>
        <v>388.0990014086089</v>
      </c>
      <c r="AE25" s="16">
        <f t="shared" si="3"/>
        <v>91.939768748903219</v>
      </c>
      <c r="AF25" s="18">
        <f t="shared" si="4"/>
        <v>1102.7728615277931</v>
      </c>
      <c r="AG25" s="15">
        <f t="shared" si="5"/>
        <v>4.2212309938319121</v>
      </c>
      <c r="AH25" s="15">
        <f t="shared" si="6"/>
        <v>0.17747462610150549</v>
      </c>
      <c r="AI25" s="15">
        <f t="shared" si="7"/>
        <v>3.6197570277051825</v>
      </c>
      <c r="AJ25" s="15">
        <f t="shared" si="8"/>
        <v>0.26540640915802205</v>
      </c>
      <c r="AK25" s="15">
        <f t="shared" si="9"/>
        <v>4.2838939118317878</v>
      </c>
      <c r="AL25" s="15">
        <f t="shared" si="10"/>
        <v>0.18193244112250978</v>
      </c>
      <c r="AM25" s="15">
        <f t="shared" si="11"/>
        <v>12.222639949172979</v>
      </c>
      <c r="AN25" s="16">
        <f t="shared" si="12"/>
        <v>5.8223503320076988</v>
      </c>
    </row>
    <row r="26" spans="1:40" x14ac:dyDescent="0.25">
      <c r="A26" s="83">
        <v>94</v>
      </c>
      <c r="B26" s="15" t="s">
        <v>88</v>
      </c>
      <c r="C26" s="15" t="s">
        <v>98</v>
      </c>
      <c r="D26" s="16" t="s">
        <v>4</v>
      </c>
      <c r="E26" s="14">
        <v>3.0071499756848357</v>
      </c>
      <c r="F26" s="15">
        <v>219.40883811805386</v>
      </c>
      <c r="G26" s="15">
        <v>1.6252870882706647</v>
      </c>
      <c r="H26" s="15">
        <v>40.809262231234172</v>
      </c>
      <c r="I26" s="16">
        <v>0.8491214660831975</v>
      </c>
      <c r="J26" s="14">
        <v>7.0291111078034323</v>
      </c>
      <c r="K26" s="15">
        <v>36.569783176504671</v>
      </c>
      <c r="L26" s="15">
        <v>140.23862497232429</v>
      </c>
      <c r="M26" s="15">
        <v>26.20136482771947</v>
      </c>
      <c r="N26" s="16">
        <v>1.422455868412045</v>
      </c>
      <c r="O26" s="15">
        <v>186.98274147474871</v>
      </c>
      <c r="P26" s="15">
        <v>2.9803146197107813</v>
      </c>
      <c r="Q26" s="15">
        <v>2.5573948546839875</v>
      </c>
      <c r="R26" s="15">
        <v>5.6309178012730445</v>
      </c>
      <c r="S26" s="15">
        <v>58.330731783282879</v>
      </c>
      <c r="T26" s="15">
        <v>0.12958249016374948</v>
      </c>
      <c r="U26" s="15">
        <v>5.498389623720727</v>
      </c>
      <c r="V26" s="17">
        <v>2.4962444936008024</v>
      </c>
      <c r="W26" s="14">
        <v>15.514927603772115</v>
      </c>
      <c r="X26" s="15">
        <v>0.49372796069009234</v>
      </c>
      <c r="Y26" s="15">
        <v>1.367643811177621</v>
      </c>
      <c r="Z26" s="15">
        <v>4.8310995471303961</v>
      </c>
      <c r="AA26" s="16">
        <v>37.926776286529623</v>
      </c>
      <c r="AB26" s="14">
        <f t="shared" si="0"/>
        <v>265.69965887932671</v>
      </c>
      <c r="AC26" s="15">
        <f t="shared" si="1"/>
        <v>211.46133995276389</v>
      </c>
      <c r="AD26" s="15">
        <f t="shared" si="2"/>
        <v>264.60631714118466</v>
      </c>
      <c r="AE26" s="16">
        <f t="shared" si="3"/>
        <v>60.134175209299848</v>
      </c>
      <c r="AF26" s="18">
        <f t="shared" si="4"/>
        <v>801.901491182575</v>
      </c>
      <c r="AG26" s="15">
        <f t="shared" si="5"/>
        <v>4.4002651773340169</v>
      </c>
      <c r="AH26" s="15">
        <f t="shared" si="6"/>
        <v>0.18599643743282837</v>
      </c>
      <c r="AI26" s="15">
        <f t="shared" si="7"/>
        <v>3.4364410750113952</v>
      </c>
      <c r="AJ26" s="15">
        <f t="shared" si="8"/>
        <v>0.16667415720431528</v>
      </c>
      <c r="AK26" s="15">
        <f t="shared" si="9"/>
        <v>3.5324252613482292</v>
      </c>
      <c r="AL26" s="15">
        <f t="shared" si="10"/>
        <v>4.2794671304230168E-2</v>
      </c>
      <c r="AM26" s="15">
        <f t="shared" si="11"/>
        <v>10.35900963961779</v>
      </c>
      <c r="AN26" s="16">
        <f t="shared" si="12"/>
        <v>7.8505474616141129</v>
      </c>
    </row>
    <row r="27" spans="1:40" x14ac:dyDescent="0.25">
      <c r="A27" s="83">
        <v>96</v>
      </c>
      <c r="B27" s="15" t="s">
        <v>88</v>
      </c>
      <c r="C27" s="15" t="s">
        <v>99</v>
      </c>
      <c r="D27" s="16" t="s">
        <v>4</v>
      </c>
      <c r="E27" s="14">
        <v>2.5361651135244854</v>
      </c>
      <c r="F27" s="15">
        <v>297.42267486586456</v>
      </c>
      <c r="G27" s="15">
        <v>2.0729934555492</v>
      </c>
      <c r="H27" s="15">
        <v>53.603827309646533</v>
      </c>
      <c r="I27" s="16">
        <v>0.6188462052646887</v>
      </c>
      <c r="J27" s="14">
        <v>5.3778318372135105</v>
      </c>
      <c r="K27" s="15">
        <v>85.251563538127115</v>
      </c>
      <c r="L27" s="15">
        <v>194.74308902423419</v>
      </c>
      <c r="M27" s="15">
        <v>35.139538170424785</v>
      </c>
      <c r="N27" s="16">
        <v>2.7294946317449886</v>
      </c>
      <c r="O27" s="15">
        <v>268.81486823528479</v>
      </c>
      <c r="P27" s="15">
        <v>1.9140460214589465</v>
      </c>
      <c r="Q27" s="15">
        <v>3.7193136013682748</v>
      </c>
      <c r="R27" s="15">
        <v>7.8482994403587991</v>
      </c>
      <c r="S27" s="15">
        <v>92.761240895046257</v>
      </c>
      <c r="T27" s="15">
        <v>0.53706707011763188</v>
      </c>
      <c r="U27" s="15">
        <v>12.364408270417073</v>
      </c>
      <c r="V27" s="17">
        <v>3.1037198534276453</v>
      </c>
      <c r="W27" s="14">
        <v>25.568303271348537</v>
      </c>
      <c r="X27" s="15">
        <v>0.5030258802154709</v>
      </c>
      <c r="Y27" s="15">
        <v>2.0402617467554696</v>
      </c>
      <c r="Z27" s="15">
        <v>5.9354840833285962</v>
      </c>
      <c r="AA27" s="16">
        <v>26.528443288344423</v>
      </c>
      <c r="AB27" s="14">
        <f t="shared" si="0"/>
        <v>356.25450694984943</v>
      </c>
      <c r="AC27" s="15">
        <f t="shared" si="1"/>
        <v>323.24151720174461</v>
      </c>
      <c r="AD27" s="15">
        <f t="shared" si="2"/>
        <v>391.06296338747944</v>
      </c>
      <c r="AE27" s="16">
        <f t="shared" si="3"/>
        <v>60.5755182699925</v>
      </c>
      <c r="AF27" s="18">
        <f t="shared" si="4"/>
        <v>1131.1345058090662</v>
      </c>
      <c r="AG27" s="15">
        <f t="shared" si="5"/>
        <v>6.4557922830220607</v>
      </c>
      <c r="AH27" s="15">
        <f t="shared" si="6"/>
        <v>0.18022777629117034</v>
      </c>
      <c r="AI27" s="15">
        <f t="shared" si="7"/>
        <v>3.6330071712843583</v>
      </c>
      <c r="AJ27" s="15">
        <f t="shared" si="8"/>
        <v>0.28663437841978573</v>
      </c>
      <c r="AK27" s="15">
        <f t="shared" si="9"/>
        <v>2.9091777526915417</v>
      </c>
      <c r="AL27" s="15">
        <f t="shared" si="10"/>
        <v>3.3459231716610138E-2</v>
      </c>
      <c r="AM27" s="15">
        <f t="shared" si="11"/>
        <v>11.819279017061243</v>
      </c>
      <c r="AN27" s="16">
        <f t="shared" si="12"/>
        <v>4.4694658288877722</v>
      </c>
    </row>
    <row r="28" spans="1:40" x14ac:dyDescent="0.25">
      <c r="A28" s="83">
        <v>101</v>
      </c>
      <c r="B28" s="15" t="s">
        <v>88</v>
      </c>
      <c r="C28" s="15" t="s">
        <v>100</v>
      </c>
      <c r="D28" s="16" t="s">
        <v>4</v>
      </c>
      <c r="E28" s="14">
        <v>1.3904149064340525</v>
      </c>
      <c r="F28" s="15">
        <v>146.55188355422416</v>
      </c>
      <c r="G28" s="15">
        <v>1.1728795364284861</v>
      </c>
      <c r="H28" s="15">
        <v>37.610526101015104</v>
      </c>
      <c r="I28" s="16">
        <v>0.60385672265119006</v>
      </c>
      <c r="J28" s="14">
        <v>3.6505438215169215</v>
      </c>
      <c r="K28" s="15">
        <v>41.172288257797916</v>
      </c>
      <c r="L28" s="15">
        <v>108.79146195097991</v>
      </c>
      <c r="M28" s="15">
        <v>21.299389256086187</v>
      </c>
      <c r="N28" s="16">
        <v>2.5595075073755891</v>
      </c>
      <c r="O28" s="15">
        <v>166.32965683218509</v>
      </c>
      <c r="P28" s="15">
        <v>1.8938996975888884</v>
      </c>
      <c r="Q28" s="15">
        <v>3.2990814530772727</v>
      </c>
      <c r="R28" s="15">
        <v>3.8400583484351416</v>
      </c>
      <c r="S28" s="15">
        <v>70.213490524399134</v>
      </c>
      <c r="T28" s="15">
        <v>0.20129278862824884</v>
      </c>
      <c r="U28" s="15">
        <v>6.1511693360383672</v>
      </c>
      <c r="V28" s="17">
        <v>2.4554488716777869</v>
      </c>
      <c r="W28" s="14">
        <v>13.539880275532671</v>
      </c>
      <c r="X28" s="15">
        <v>0.49271983902365091</v>
      </c>
      <c r="Y28" s="15">
        <v>1.4779818184187423</v>
      </c>
      <c r="Z28" s="15">
        <v>3.8619148624000186</v>
      </c>
      <c r="AA28" s="16">
        <v>42.844641652933412</v>
      </c>
      <c r="AB28" s="14">
        <f t="shared" si="0"/>
        <v>187.32956082075299</v>
      </c>
      <c r="AC28" s="15">
        <f t="shared" si="1"/>
        <v>177.47319079375652</v>
      </c>
      <c r="AD28" s="15">
        <f t="shared" si="2"/>
        <v>254.38409785202995</v>
      </c>
      <c r="AE28" s="16">
        <f t="shared" si="3"/>
        <v>62.217138448308496</v>
      </c>
      <c r="AF28" s="18">
        <f t="shared" si="4"/>
        <v>681.4039879148479</v>
      </c>
      <c r="AG28" s="15">
        <f t="shared" si="5"/>
        <v>4.0886499153826952</v>
      </c>
      <c r="AH28" s="15">
        <f t="shared" si="6"/>
        <v>0.25663625187798572</v>
      </c>
      <c r="AI28" s="15">
        <f t="shared" si="7"/>
        <v>2.8925801691469464</v>
      </c>
      <c r="AJ28" s="15">
        <f t="shared" si="8"/>
        <v>0.28094001427531418</v>
      </c>
      <c r="AK28" s="15">
        <f t="shared" si="9"/>
        <v>2.6129650678191627</v>
      </c>
      <c r="AL28" s="15">
        <f t="shared" si="10"/>
        <v>3.497118364774246E-2</v>
      </c>
      <c r="AM28" s="15">
        <f t="shared" si="11"/>
        <v>18.284485326378377</v>
      </c>
      <c r="AN28" s="16">
        <f t="shared" si="12"/>
        <v>11.094144531789926</v>
      </c>
    </row>
    <row r="29" spans="1:40" x14ac:dyDescent="0.25">
      <c r="A29" s="83">
        <v>102</v>
      </c>
      <c r="B29" s="15" t="s">
        <v>88</v>
      </c>
      <c r="C29" s="15" t="s">
        <v>101</v>
      </c>
      <c r="D29" s="16" t="s">
        <v>4</v>
      </c>
      <c r="E29" s="14">
        <v>2.0496486777776433</v>
      </c>
      <c r="F29" s="15">
        <v>284.11009152914016</v>
      </c>
      <c r="G29" s="15">
        <v>1.6230362710222335</v>
      </c>
      <c r="H29" s="15">
        <v>47.438400200604924</v>
      </c>
      <c r="I29" s="16">
        <v>0.62254728227415101</v>
      </c>
      <c r="J29" s="14">
        <v>4.5678688954852138</v>
      </c>
      <c r="K29" s="15">
        <v>89.021328250428709</v>
      </c>
      <c r="L29" s="15">
        <v>187.50588356524</v>
      </c>
      <c r="M29" s="15">
        <v>31.08175222052547</v>
      </c>
      <c r="N29" s="16">
        <v>1.8288535481247299</v>
      </c>
      <c r="O29" s="15">
        <v>267.41234329564105</v>
      </c>
      <c r="P29" s="15">
        <v>3.3384310227950129</v>
      </c>
      <c r="Q29" s="15">
        <v>4.6819081057424459</v>
      </c>
      <c r="R29" s="15">
        <v>4.7692017399700717</v>
      </c>
      <c r="S29" s="15">
        <v>84.446604085489568</v>
      </c>
      <c r="T29" s="15">
        <v>0.68255308766340816</v>
      </c>
      <c r="U29" s="15">
        <v>7.3640189609849314</v>
      </c>
      <c r="V29" s="17">
        <v>3.7166848190285813</v>
      </c>
      <c r="W29" s="14">
        <v>27.835875017955253</v>
      </c>
      <c r="X29" s="15">
        <v>0.51463003129105522</v>
      </c>
      <c r="Y29" s="15">
        <v>3.0338481679697646</v>
      </c>
      <c r="Z29" s="15">
        <v>6.0730948716546038</v>
      </c>
      <c r="AA29" s="16">
        <v>54.344865032490574</v>
      </c>
      <c r="AB29" s="14">
        <f t="shared" si="0"/>
        <v>335.84372396081909</v>
      </c>
      <c r="AC29" s="15">
        <f t="shared" si="1"/>
        <v>314.00568647980413</v>
      </c>
      <c r="AD29" s="15">
        <f t="shared" si="2"/>
        <v>376.41174511731504</v>
      </c>
      <c r="AE29" s="16">
        <f t="shared" si="3"/>
        <v>91.802313121361252</v>
      </c>
      <c r="AF29" s="18">
        <f t="shared" si="4"/>
        <v>1118.0634686792994</v>
      </c>
      <c r="AG29" s="15">
        <f t="shared" si="5"/>
        <v>4.1002424919261511</v>
      </c>
      <c r="AH29" s="15">
        <f t="shared" si="6"/>
        <v>0.16697189439939109</v>
      </c>
      <c r="AI29" s="15">
        <f t="shared" si="7"/>
        <v>3.9526181905866413</v>
      </c>
      <c r="AJ29" s="15">
        <f t="shared" si="8"/>
        <v>0.31333391845146097</v>
      </c>
      <c r="AK29" s="15">
        <f t="shared" si="9"/>
        <v>2.0017794350330615</v>
      </c>
      <c r="AL29" s="15">
        <f t="shared" si="10"/>
        <v>4.40122472570477E-2</v>
      </c>
      <c r="AM29" s="15">
        <f t="shared" si="11"/>
        <v>17.706653794439717</v>
      </c>
      <c r="AN29" s="16">
        <f t="shared" si="12"/>
        <v>8.9484630457756076</v>
      </c>
    </row>
    <row r="30" spans="1:40" x14ac:dyDescent="0.25">
      <c r="A30" s="83">
        <v>127</v>
      </c>
      <c r="B30" s="15" t="s">
        <v>88</v>
      </c>
      <c r="C30" s="15" t="s">
        <v>102</v>
      </c>
      <c r="D30" s="16" t="s">
        <v>4</v>
      </c>
      <c r="E30" s="14">
        <v>1.9710183278856215</v>
      </c>
      <c r="F30" s="15">
        <v>187.27297192649013</v>
      </c>
      <c r="G30" s="15">
        <v>1.4269464628002324</v>
      </c>
      <c r="H30" s="15">
        <v>35.87968508432072</v>
      </c>
      <c r="I30" s="16">
        <v>0.6353924159539075</v>
      </c>
      <c r="J30" s="14">
        <v>4.2562616912921341</v>
      </c>
      <c r="K30" s="15">
        <v>36.542990383728849</v>
      </c>
      <c r="L30" s="15">
        <v>123.60263345108979</v>
      </c>
      <c r="M30" s="15">
        <v>22.308703229087051</v>
      </c>
      <c r="N30" s="16">
        <v>3.4914846302598201</v>
      </c>
      <c r="O30" s="15">
        <v>206.10252970469668</v>
      </c>
      <c r="P30" s="15">
        <v>2.7273048631826446</v>
      </c>
      <c r="Q30" s="15">
        <v>5.3215920316616208</v>
      </c>
      <c r="R30" s="15">
        <v>5.881171654089159</v>
      </c>
      <c r="S30" s="15">
        <v>66.076329145397253</v>
      </c>
      <c r="T30" s="15">
        <v>0.83206536857810443</v>
      </c>
      <c r="U30" s="15">
        <v>5.8626010889840581</v>
      </c>
      <c r="V30" s="17">
        <v>2.875241438770022</v>
      </c>
      <c r="W30" s="14">
        <v>16.707180494732494</v>
      </c>
      <c r="X30" s="15">
        <v>0.75393248075578922</v>
      </c>
      <c r="Y30" s="15">
        <v>3.5943543929557862</v>
      </c>
      <c r="Z30" s="15">
        <v>6.4927229329211666</v>
      </c>
      <c r="AA30" s="16">
        <v>45.125052099751343</v>
      </c>
      <c r="AB30" s="14">
        <f t="shared" si="0"/>
        <v>227.18601421745061</v>
      </c>
      <c r="AC30" s="15">
        <f t="shared" si="1"/>
        <v>190.20207338545765</v>
      </c>
      <c r="AD30" s="15">
        <f t="shared" si="2"/>
        <v>295.67883529535959</v>
      </c>
      <c r="AE30" s="16">
        <f t="shared" si="3"/>
        <v>72.673242401116582</v>
      </c>
      <c r="AF30" s="18">
        <f t="shared" si="4"/>
        <v>785.74016529938433</v>
      </c>
      <c r="AG30" s="15">
        <f t="shared" si="5"/>
        <v>4.0686066222747295</v>
      </c>
      <c r="AH30" s="15">
        <f t="shared" si="6"/>
        <v>0.19159030112687322</v>
      </c>
      <c r="AI30" s="15">
        <f t="shared" si="7"/>
        <v>3.4449196853487338</v>
      </c>
      <c r="AJ30" s="15">
        <f t="shared" si="8"/>
        <v>0.19513221800139421</v>
      </c>
      <c r="AK30" s="15">
        <f t="shared" si="9"/>
        <v>1.8063669363392774</v>
      </c>
      <c r="AL30" s="15">
        <f t="shared" si="10"/>
        <v>4.3513940256021406E-2</v>
      </c>
      <c r="AM30" s="15">
        <f t="shared" si="11"/>
        <v>11.235232200620194</v>
      </c>
      <c r="AN30" s="16">
        <f t="shared" si="12"/>
        <v>6.9500966799223871</v>
      </c>
    </row>
    <row r="31" spans="1:40" ht="15.75" thickBot="1" x14ac:dyDescent="0.3">
      <c r="A31" s="84">
        <v>128</v>
      </c>
      <c r="B31" s="20" t="s">
        <v>88</v>
      </c>
      <c r="C31" s="20" t="s">
        <v>103</v>
      </c>
      <c r="D31" s="21" t="s">
        <v>4</v>
      </c>
      <c r="E31" s="19">
        <v>1.6713581994765379</v>
      </c>
      <c r="F31" s="20">
        <v>179.40069473376738</v>
      </c>
      <c r="G31" s="20">
        <v>1.2300913590866511</v>
      </c>
      <c r="H31" s="20">
        <v>36.276796619513362</v>
      </c>
      <c r="I31" s="21">
        <v>0.74870822702528061</v>
      </c>
      <c r="J31" s="19">
        <v>4.2033688985412869</v>
      </c>
      <c r="K31" s="20">
        <v>32.9717090080972</v>
      </c>
      <c r="L31" s="20">
        <v>127.56771095696396</v>
      </c>
      <c r="M31" s="20">
        <v>25.991897184190321</v>
      </c>
      <c r="N31" s="21">
        <v>3.5317649567790488</v>
      </c>
      <c r="O31" s="20">
        <v>196.69686168664614</v>
      </c>
      <c r="P31" s="20">
        <v>2.7291160917739137</v>
      </c>
      <c r="Q31" s="20">
        <v>4.4557583571031625</v>
      </c>
      <c r="R31" s="20">
        <v>4.2495818074365133</v>
      </c>
      <c r="S31" s="20">
        <v>61.669478500943377</v>
      </c>
      <c r="T31" s="20">
        <v>0.34732092997279801</v>
      </c>
      <c r="U31" s="20">
        <v>6.2836095472752724</v>
      </c>
      <c r="V31" s="22">
        <v>1.5551460899434373</v>
      </c>
      <c r="W31" s="19">
        <v>13.975716313941229</v>
      </c>
      <c r="X31" s="20">
        <v>0.37365341894551751</v>
      </c>
      <c r="Y31" s="20">
        <v>1.5089490618483627</v>
      </c>
      <c r="Z31" s="20">
        <v>5.855238721627205</v>
      </c>
      <c r="AA31" s="21">
        <v>38.12746090843072</v>
      </c>
      <c r="AB31" s="19">
        <f t="shared" si="0"/>
        <v>219.32764913886922</v>
      </c>
      <c r="AC31" s="20">
        <f t="shared" si="1"/>
        <v>194.26645100457182</v>
      </c>
      <c r="AD31" s="20">
        <f t="shared" si="2"/>
        <v>277.98687301109459</v>
      </c>
      <c r="AE31" s="21">
        <f t="shared" si="3"/>
        <v>59.841018424793035</v>
      </c>
      <c r="AF31" s="23">
        <f t="shared" si="4"/>
        <v>751.42199157932873</v>
      </c>
      <c r="AG31" s="20">
        <f t="shared" si="5"/>
        <v>4.6454234959330245</v>
      </c>
      <c r="AH31" s="20">
        <f t="shared" si="6"/>
        <v>0.20221101525469859</v>
      </c>
      <c r="AI31" s="20">
        <f t="shared" si="7"/>
        <v>3.5165098036342335</v>
      </c>
      <c r="AJ31" s="20">
        <f t="shared" si="8"/>
        <v>0.18378807873084094</v>
      </c>
      <c r="AK31" s="20">
        <f t="shared" si="9"/>
        <v>3.8803421995272158</v>
      </c>
      <c r="AL31" s="20">
        <f t="shared" si="10"/>
        <v>2.5217435395041451E-2</v>
      </c>
      <c r="AM31" s="20">
        <f t="shared" si="11"/>
        <v>14.511893474559189</v>
      </c>
      <c r="AN31" s="21">
        <f t="shared" si="12"/>
        <v>6.5116834207973806</v>
      </c>
    </row>
    <row r="32" spans="1:4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</row>
    <row r="33" spans="1:40" x14ac:dyDescent="0.25">
      <c r="A33" s="17"/>
      <c r="B33" s="17"/>
      <c r="C33" s="57" t="s">
        <v>130</v>
      </c>
      <c r="D33" s="58" t="s">
        <v>131</v>
      </c>
      <c r="E33" s="59">
        <f>AVERAGE(E3:E16)</f>
        <v>1.7635026437713617</v>
      </c>
      <c r="F33" s="59">
        <f t="shared" ref="F33:AN33" si="13">AVERAGE(F3:F16)</f>
        <v>183.20099134669951</v>
      </c>
      <c r="G33" s="59">
        <f t="shared" si="13"/>
        <v>1.3295901861007715</v>
      </c>
      <c r="H33" s="59">
        <f t="shared" si="13"/>
        <v>37.890213110350373</v>
      </c>
      <c r="I33" s="59">
        <f t="shared" si="13"/>
        <v>0.65993946994561969</v>
      </c>
      <c r="J33" s="59">
        <f t="shared" si="13"/>
        <v>4.4770857608841323</v>
      </c>
      <c r="K33" s="59">
        <f t="shared" si="13"/>
        <v>41.667389943438359</v>
      </c>
      <c r="L33" s="59">
        <f t="shared" si="13"/>
        <v>123.73125499952032</v>
      </c>
      <c r="M33" s="59">
        <f t="shared" si="13"/>
        <v>21.544168590901709</v>
      </c>
      <c r="N33" s="59">
        <f>AVERAGE(N3:N16)</f>
        <v>2.6070282234845528</v>
      </c>
      <c r="O33" s="59">
        <f t="shared" si="13"/>
        <v>187.76193705267002</v>
      </c>
      <c r="P33" s="59">
        <f t="shared" si="13"/>
        <v>2.1268478948755187</v>
      </c>
      <c r="Q33" s="59">
        <f t="shared" si="13"/>
        <v>3.4104696845326368</v>
      </c>
      <c r="R33" s="59">
        <f t="shared" si="13"/>
        <v>4.8531121031827853</v>
      </c>
      <c r="S33" s="59">
        <f t="shared" si="13"/>
        <v>66.725637712090275</v>
      </c>
      <c r="T33" s="59">
        <f t="shared" si="13"/>
        <v>0.52743122042239965</v>
      </c>
      <c r="U33" s="59">
        <f t="shared" si="13"/>
        <v>5.715373115806277</v>
      </c>
      <c r="V33" s="59">
        <f t="shared" si="13"/>
        <v>2.5818760932302842</v>
      </c>
      <c r="W33" s="59">
        <f t="shared" si="13"/>
        <v>15.857350105236447</v>
      </c>
      <c r="X33" s="59">
        <f t="shared" si="13"/>
        <v>0.57896385325044164</v>
      </c>
      <c r="Y33" s="59">
        <f t="shared" si="13"/>
        <v>1.6710267535376282</v>
      </c>
      <c r="Z33" s="59">
        <f t="shared" si="13"/>
        <v>4.9229264679248894</v>
      </c>
      <c r="AA33" s="59">
        <f t="shared" si="13"/>
        <v>41.824359907397202</v>
      </c>
      <c r="AB33" s="59">
        <f t="shared" si="13"/>
        <v>224.84423675686762</v>
      </c>
      <c r="AC33" s="59">
        <f t="shared" si="13"/>
        <v>194.02692751822903</v>
      </c>
      <c r="AD33" s="59">
        <f t="shared" si="13"/>
        <v>273.70268487681022</v>
      </c>
      <c r="AE33" s="59">
        <f t="shared" si="13"/>
        <v>64.8546270873466</v>
      </c>
      <c r="AF33" s="59">
        <f t="shared" si="13"/>
        <v>757.42847623925343</v>
      </c>
      <c r="AG33" s="59">
        <f t="shared" si="13"/>
        <v>4.2790090688307982</v>
      </c>
      <c r="AH33" s="59">
        <f t="shared" si="13"/>
        <v>0.21218500141052329</v>
      </c>
      <c r="AI33" s="59">
        <f t="shared" si="13"/>
        <v>3.2742380226856516</v>
      </c>
      <c r="AJ33" s="59">
        <f t="shared" si="13"/>
        <v>0.2253045402000016</v>
      </c>
      <c r="AK33" s="59">
        <f t="shared" si="13"/>
        <v>3.0048711173379901</v>
      </c>
      <c r="AL33" s="59">
        <f t="shared" si="13"/>
        <v>3.9498282987967995E-2</v>
      </c>
      <c r="AM33" s="59">
        <f t="shared" si="13"/>
        <v>15.018450617118878</v>
      </c>
      <c r="AN33" s="59">
        <f t="shared" si="13"/>
        <v>8.8128027060937999</v>
      </c>
    </row>
    <row r="34" spans="1:40" x14ac:dyDescent="0.25">
      <c r="A34" s="17"/>
      <c r="B34" s="17"/>
      <c r="C34" s="60"/>
      <c r="D34" s="61" t="s">
        <v>132</v>
      </c>
      <c r="E34" s="59">
        <f>STDEV(E3:E16)</f>
        <v>0.26498568809692824</v>
      </c>
      <c r="F34" s="59">
        <f t="shared" ref="F34:AN34" si="14">STDEV(F3:F16)</f>
        <v>36.951908773831136</v>
      </c>
      <c r="G34" s="59">
        <f t="shared" si="14"/>
        <v>0.16013757848784085</v>
      </c>
      <c r="H34" s="59">
        <f t="shared" si="14"/>
        <v>5.0242394069100822</v>
      </c>
      <c r="I34" s="59">
        <f t="shared" si="14"/>
        <v>0.15616684086459043</v>
      </c>
      <c r="J34" s="59">
        <f t="shared" si="14"/>
        <v>1.1421649135774392</v>
      </c>
      <c r="K34" s="59">
        <f t="shared" si="14"/>
        <v>13.732777492754066</v>
      </c>
      <c r="L34" s="59">
        <f t="shared" si="14"/>
        <v>23.606367957893497</v>
      </c>
      <c r="M34" s="59">
        <f t="shared" si="14"/>
        <v>4.1281308263016649</v>
      </c>
      <c r="N34" s="59">
        <f t="shared" si="14"/>
        <v>1.431108955413974</v>
      </c>
      <c r="O34" s="59">
        <f t="shared" si="14"/>
        <v>32.696818026240095</v>
      </c>
      <c r="P34" s="59">
        <f t="shared" si="14"/>
        <v>0.49303561837841609</v>
      </c>
      <c r="Q34" s="59">
        <f t="shared" si="14"/>
        <v>1.1612401148301781</v>
      </c>
      <c r="R34" s="59">
        <f t="shared" si="14"/>
        <v>1.4911539356629626</v>
      </c>
      <c r="S34" s="59">
        <f t="shared" si="14"/>
        <v>9.8864235911354612</v>
      </c>
      <c r="T34" s="59">
        <f t="shared" si="14"/>
        <v>0.31277033130704135</v>
      </c>
      <c r="U34" s="59">
        <f t="shared" si="14"/>
        <v>0.85068741124247216</v>
      </c>
      <c r="V34" s="59">
        <f t="shared" si="14"/>
        <v>0.56996841174280732</v>
      </c>
      <c r="W34" s="59">
        <f t="shared" si="14"/>
        <v>3.9166004031273047</v>
      </c>
      <c r="X34" s="59">
        <f t="shared" si="14"/>
        <v>0.12590660259721706</v>
      </c>
      <c r="Y34" s="59">
        <f t="shared" si="14"/>
        <v>0.29878247693233517</v>
      </c>
      <c r="Z34" s="59">
        <f t="shared" si="14"/>
        <v>1.0807780775315801</v>
      </c>
      <c r="AA34" s="59">
        <f t="shared" si="14"/>
        <v>9.1879692926686563</v>
      </c>
      <c r="AB34" s="59">
        <f t="shared" si="14"/>
        <v>40.321452675219405</v>
      </c>
      <c r="AC34" s="59">
        <f t="shared" si="14"/>
        <v>40.09278739999553</v>
      </c>
      <c r="AD34" s="59">
        <f t="shared" si="14"/>
        <v>39.218647204039243</v>
      </c>
      <c r="AE34" s="59">
        <f t="shared" si="14"/>
        <v>9.8015908190470764</v>
      </c>
      <c r="AF34" s="59">
        <f t="shared" si="14"/>
        <v>103.75289155850825</v>
      </c>
      <c r="AG34" s="59">
        <f t="shared" si="14"/>
        <v>0.75121149035915813</v>
      </c>
      <c r="AH34" s="59">
        <f t="shared" si="14"/>
        <v>3.6763933786188606E-2</v>
      </c>
      <c r="AI34" s="59">
        <f t="shared" si="14"/>
        <v>0.51283132743563264</v>
      </c>
      <c r="AJ34" s="59">
        <f t="shared" si="14"/>
        <v>5.4761404281616938E-2</v>
      </c>
      <c r="AK34" s="59">
        <f t="shared" si="14"/>
        <v>0.74296370265894807</v>
      </c>
      <c r="AL34" s="59">
        <f t="shared" si="14"/>
        <v>1.0872947826315441E-2</v>
      </c>
      <c r="AM34" s="59">
        <f t="shared" si="14"/>
        <v>4.8524961304528835</v>
      </c>
      <c r="AN34" s="59">
        <f t="shared" si="14"/>
        <v>2.1738782683194655</v>
      </c>
    </row>
    <row r="35" spans="1:40" x14ac:dyDescent="0.25">
      <c r="A35" s="17"/>
      <c r="B35" s="17"/>
      <c r="C35" s="62"/>
      <c r="D35" s="63" t="s">
        <v>133</v>
      </c>
      <c r="E35" s="64">
        <f>E34/E33</f>
        <v>0.15026100983338456</v>
      </c>
      <c r="F35" s="64">
        <f t="shared" ref="F35:AN35" si="15">F34/F33</f>
        <v>0.20170146734578165</v>
      </c>
      <c r="G35" s="64">
        <f t="shared" si="15"/>
        <v>0.12044130602187207</v>
      </c>
      <c r="H35" s="64">
        <f t="shared" si="15"/>
        <v>0.13259992474250887</v>
      </c>
      <c r="I35" s="64">
        <f t="shared" si="15"/>
        <v>0.23663812815660029</v>
      </c>
      <c r="J35" s="64">
        <f t="shared" si="15"/>
        <v>0.25511347661830031</v>
      </c>
      <c r="K35" s="64">
        <f t="shared" si="15"/>
        <v>0.32958093874840022</v>
      </c>
      <c r="L35" s="64">
        <f t="shared" si="15"/>
        <v>0.1907874284309572</v>
      </c>
      <c r="M35" s="64">
        <f t="shared" si="15"/>
        <v>0.1916124453298704</v>
      </c>
      <c r="N35" s="64">
        <f t="shared" si="15"/>
        <v>0.54894263994624282</v>
      </c>
      <c r="O35" s="64">
        <f t="shared" si="15"/>
        <v>0.17413975664869794</v>
      </c>
      <c r="P35" s="64">
        <f t="shared" si="15"/>
        <v>0.23181517567210547</v>
      </c>
      <c r="Q35" s="64">
        <f t="shared" si="15"/>
        <v>0.34049272453489404</v>
      </c>
      <c r="R35" s="64">
        <f t="shared" si="15"/>
        <v>0.30725726172387996</v>
      </c>
      <c r="S35" s="64">
        <f t="shared" si="15"/>
        <v>0.14816529193461875</v>
      </c>
      <c r="T35" s="64">
        <f t="shared" si="15"/>
        <v>0.59300685889727089</v>
      </c>
      <c r="U35" s="64">
        <f t="shared" si="15"/>
        <v>0.14884197304456548</v>
      </c>
      <c r="V35" s="64">
        <f t="shared" si="15"/>
        <v>0.2207574613039226</v>
      </c>
      <c r="W35" s="64">
        <f t="shared" si="15"/>
        <v>0.24698959013548907</v>
      </c>
      <c r="X35" s="64">
        <f t="shared" si="15"/>
        <v>0.21746884868605745</v>
      </c>
      <c r="Y35" s="64">
        <f t="shared" si="15"/>
        <v>0.17880173151016351</v>
      </c>
      <c r="Z35" s="64">
        <f t="shared" si="15"/>
        <v>0.21953975639761064</v>
      </c>
      <c r="AA35" s="64">
        <f t="shared" si="15"/>
        <v>0.21967985434831819</v>
      </c>
      <c r="AB35" s="64">
        <f t="shared" si="15"/>
        <v>0.17933060351829466</v>
      </c>
      <c r="AC35" s="64">
        <f t="shared" si="15"/>
        <v>0.20663517127656814</v>
      </c>
      <c r="AD35" s="64">
        <f t="shared" si="15"/>
        <v>0.14328923087360657</v>
      </c>
      <c r="AE35" s="64">
        <f t="shared" si="15"/>
        <v>0.1511317119416358</v>
      </c>
      <c r="AF35" s="64">
        <f t="shared" si="15"/>
        <v>0.13698044741287918</v>
      </c>
      <c r="AG35" s="64">
        <f t="shared" si="15"/>
        <v>0.17555734944128551</v>
      </c>
      <c r="AH35" s="64">
        <f t="shared" si="15"/>
        <v>0.17326358386217822</v>
      </c>
      <c r="AI35" s="64">
        <f t="shared" si="15"/>
        <v>0.15662615969959001</v>
      </c>
      <c r="AJ35" s="64">
        <f t="shared" si="15"/>
        <v>0.24305504111459778</v>
      </c>
      <c r="AK35" s="64">
        <f t="shared" si="15"/>
        <v>0.24725310126350386</v>
      </c>
      <c r="AL35" s="64">
        <f t="shared" si="15"/>
        <v>0.27527646783095783</v>
      </c>
      <c r="AM35" s="64">
        <f t="shared" si="15"/>
        <v>0.32310231289249869</v>
      </c>
      <c r="AN35" s="64">
        <f t="shared" si="15"/>
        <v>0.24667274881988349</v>
      </c>
    </row>
    <row r="36" spans="1:40" x14ac:dyDescent="0.25">
      <c r="A36" s="17"/>
      <c r="B36" s="17"/>
      <c r="C36" s="57" t="s">
        <v>134</v>
      </c>
      <c r="D36" s="58" t="s">
        <v>131</v>
      </c>
      <c r="E36" s="59">
        <f>AVERAGE(E17:E31)</f>
        <v>1.92929880903985</v>
      </c>
      <c r="F36" s="59">
        <f t="shared" ref="F36:AN36" si="16">AVERAGE(F17:F31)</f>
        <v>218.15299853374239</v>
      </c>
      <c r="G36" s="59">
        <f>AVERAGE(G17:G31)</f>
        <v>1.4611633632788452</v>
      </c>
      <c r="H36" s="59">
        <f t="shared" si="16"/>
        <v>40.499355698931971</v>
      </c>
      <c r="I36" s="59">
        <f t="shared" si="16"/>
        <v>0.64649140009160655</v>
      </c>
      <c r="J36" s="59">
        <f t="shared" si="16"/>
        <v>4.8318722190214425</v>
      </c>
      <c r="K36" s="59">
        <f t="shared" si="16"/>
        <v>56.897550566409691</v>
      </c>
      <c r="L36" s="59">
        <f t="shared" si="16"/>
        <v>145.92304762011145</v>
      </c>
      <c r="M36" s="59">
        <f t="shared" si="16"/>
        <v>26.935790257466639</v>
      </c>
      <c r="N36" s="59">
        <f t="shared" si="16"/>
        <v>2.5729952925270805</v>
      </c>
      <c r="O36" s="59">
        <f t="shared" si="16"/>
        <v>210.26075196280428</v>
      </c>
      <c r="P36" s="59">
        <f t="shared" si="16"/>
        <v>2.5102954637649715</v>
      </c>
      <c r="Q36" s="59">
        <f t="shared" si="16"/>
        <v>3.890569889741939</v>
      </c>
      <c r="R36" s="59">
        <f t="shared" si="16"/>
        <v>5.5471993845873682</v>
      </c>
      <c r="S36" s="59">
        <f t="shared" si="16"/>
        <v>68.267854539157213</v>
      </c>
      <c r="T36" s="59">
        <f t="shared" si="16"/>
        <v>0.47501658947406605</v>
      </c>
      <c r="U36" s="59">
        <f t="shared" si="16"/>
        <v>7.977951111441782</v>
      </c>
      <c r="V36" s="59">
        <f t="shared" si="16"/>
        <v>3.4045726442614352</v>
      </c>
      <c r="W36" s="59">
        <f t="shared" si="16"/>
        <v>18.73990962068801</v>
      </c>
      <c r="X36" s="59">
        <f t="shared" si="16"/>
        <v>0.60566348647027701</v>
      </c>
      <c r="Y36" s="59">
        <f t="shared" si="16"/>
        <v>1.9924667331832973</v>
      </c>
      <c r="Z36" s="59">
        <f t="shared" si="16"/>
        <v>5.9036064382158502</v>
      </c>
      <c r="AA36" s="59">
        <f t="shared" si="16"/>
        <v>42.463261098455256</v>
      </c>
      <c r="AB36" s="59">
        <f t="shared" si="16"/>
        <v>262.68930780508464</v>
      </c>
      <c r="AC36" s="59">
        <f t="shared" si="16"/>
        <v>237.16125595553632</v>
      </c>
      <c r="AD36" s="59">
        <f t="shared" si="16"/>
        <v>302.33421158523305</v>
      </c>
      <c r="AE36" s="59">
        <f t="shared" si="16"/>
        <v>69.704907377012688</v>
      </c>
      <c r="AF36" s="59">
        <f t="shared" si="16"/>
        <v>871.88968272286672</v>
      </c>
      <c r="AG36" s="59">
        <f t="shared" si="16"/>
        <v>4.413979530569045</v>
      </c>
      <c r="AH36" s="59">
        <f t="shared" si="16"/>
        <v>0.18993547696027444</v>
      </c>
      <c r="AI36" s="59">
        <f t="shared" si="16"/>
        <v>3.6048294804116279</v>
      </c>
      <c r="AJ36" s="59">
        <f t="shared" si="16"/>
        <v>0.26046278824102559</v>
      </c>
      <c r="AK36" s="59">
        <f t="shared" si="16"/>
        <v>3.0316933594552613</v>
      </c>
      <c r="AL36" s="59">
        <f t="shared" si="16"/>
        <v>4.8137567705353074E-2</v>
      </c>
      <c r="AM36" s="59">
        <f t="shared" si="16"/>
        <v>13.578560936298917</v>
      </c>
      <c r="AN36" s="59">
        <f t="shared" si="16"/>
        <v>7.9943280706420161</v>
      </c>
    </row>
    <row r="37" spans="1:40" x14ac:dyDescent="0.25">
      <c r="A37" s="17"/>
      <c r="B37" s="17"/>
      <c r="C37" s="60"/>
      <c r="D37" s="61" t="s">
        <v>132</v>
      </c>
      <c r="E37" s="59">
        <f>STDEV(E17:E31)</f>
        <v>0.48854921872946039</v>
      </c>
      <c r="F37" s="59">
        <f t="shared" ref="F37:AN37" si="17">STDEV(F17:F31)</f>
        <v>50.138992149048157</v>
      </c>
      <c r="G37" s="59">
        <f>STDEV(G17:G31)</f>
        <v>0.28107768771359115</v>
      </c>
      <c r="H37" s="59">
        <f t="shared" si="17"/>
        <v>6.6774550263474346</v>
      </c>
      <c r="I37" s="59">
        <f t="shared" si="17"/>
        <v>0.10859378483190497</v>
      </c>
      <c r="J37" s="59">
        <f t="shared" si="17"/>
        <v>1.0309380961938093</v>
      </c>
      <c r="K37" s="59">
        <f t="shared" si="17"/>
        <v>22.400040858303235</v>
      </c>
      <c r="L37" s="59">
        <f t="shared" si="17"/>
        <v>29.541122991108235</v>
      </c>
      <c r="M37" s="59">
        <f t="shared" si="17"/>
        <v>5.3722148169953545</v>
      </c>
      <c r="N37" s="59">
        <f t="shared" si="17"/>
        <v>0.96977220912743423</v>
      </c>
      <c r="O37" s="59">
        <f t="shared" si="17"/>
        <v>32.853292133793907</v>
      </c>
      <c r="P37" s="59">
        <f t="shared" si="17"/>
        <v>0.56490126295862975</v>
      </c>
      <c r="Q37" s="59">
        <f t="shared" si="17"/>
        <v>0.93391741915248017</v>
      </c>
      <c r="R37" s="59">
        <f t="shared" si="17"/>
        <v>1.947663946049677</v>
      </c>
      <c r="S37" s="59">
        <f t="shared" si="17"/>
        <v>12.479346871771595</v>
      </c>
      <c r="T37" s="59">
        <f t="shared" si="17"/>
        <v>0.23530904863440319</v>
      </c>
      <c r="U37" s="59">
        <f t="shared" si="17"/>
        <v>5.270247048135988</v>
      </c>
      <c r="V37" s="59">
        <f t="shared" si="17"/>
        <v>3.1470407788211623</v>
      </c>
      <c r="W37" s="59">
        <f t="shared" si="17"/>
        <v>4.4363218842164347</v>
      </c>
      <c r="X37" s="59">
        <f t="shared" si="17"/>
        <v>0.16964880288853468</v>
      </c>
      <c r="Y37" s="59">
        <f t="shared" si="17"/>
        <v>0.67893891973967802</v>
      </c>
      <c r="Z37" s="59">
        <f t="shared" si="17"/>
        <v>2.0671993393249988</v>
      </c>
      <c r="AA37" s="59">
        <f t="shared" si="17"/>
        <v>10.481330094711744</v>
      </c>
      <c r="AB37" s="59">
        <f t="shared" si="17"/>
        <v>56.15675719686449</v>
      </c>
      <c r="AC37" s="59">
        <f t="shared" si="17"/>
        <v>51.367883531025022</v>
      </c>
      <c r="AD37" s="59">
        <f t="shared" si="17"/>
        <v>50.597133602989857</v>
      </c>
      <c r="AE37" s="59">
        <f t="shared" si="17"/>
        <v>13.987563680984955</v>
      </c>
      <c r="AF37" s="59">
        <f t="shared" si="17"/>
        <v>160.48671056610567</v>
      </c>
      <c r="AG37" s="59">
        <f t="shared" si="17"/>
        <v>0.75215928804656074</v>
      </c>
      <c r="AH37" s="59">
        <f t="shared" si="17"/>
        <v>2.9567858207156641E-2</v>
      </c>
      <c r="AI37" s="59">
        <f t="shared" si="17"/>
        <v>0.40922175601146682</v>
      </c>
      <c r="AJ37" s="59">
        <f t="shared" si="17"/>
        <v>7.9418105506874434E-2</v>
      </c>
      <c r="AK37" s="59">
        <f t="shared" si="17"/>
        <v>0.80211521803720776</v>
      </c>
      <c r="AL37" s="59">
        <f t="shared" si="17"/>
        <v>3.7906326324392205E-2</v>
      </c>
      <c r="AM37" s="59">
        <f t="shared" si="17"/>
        <v>4.3181077553745952</v>
      </c>
      <c r="AN37" s="59">
        <f t="shared" si="17"/>
        <v>3.264666735417082</v>
      </c>
    </row>
    <row r="38" spans="1:40" ht="15.75" thickBot="1" x14ac:dyDescent="0.3">
      <c r="A38" s="17"/>
      <c r="B38" s="17"/>
      <c r="C38" s="65"/>
      <c r="D38" s="66" t="s">
        <v>133</v>
      </c>
      <c r="E38" s="64">
        <f>E37/E36</f>
        <v>0.25322631022231112</v>
      </c>
      <c r="F38" s="64">
        <f t="shared" ref="F38:AN38" si="18">F37/F36</f>
        <v>0.22983407281148605</v>
      </c>
      <c r="G38" s="64">
        <f t="shared" si="18"/>
        <v>0.19236568256327879</v>
      </c>
      <c r="H38" s="64">
        <f t="shared" si="18"/>
        <v>0.16487805573962575</v>
      </c>
      <c r="I38" s="64">
        <f t="shared" si="18"/>
        <v>0.16797405938658649</v>
      </c>
      <c r="J38" s="64">
        <f t="shared" si="18"/>
        <v>0.21336203638319648</v>
      </c>
      <c r="K38" s="64">
        <f t="shared" si="18"/>
        <v>0.39369077640975692</v>
      </c>
      <c r="L38" s="64">
        <f t="shared" si="18"/>
        <v>0.20244316078166127</v>
      </c>
      <c r="M38" s="64">
        <f t="shared" si="18"/>
        <v>0.1994452275446483</v>
      </c>
      <c r="N38" s="64">
        <f t="shared" si="18"/>
        <v>0.37690399665479662</v>
      </c>
      <c r="O38" s="64">
        <f t="shared" si="18"/>
        <v>0.15625023608593272</v>
      </c>
      <c r="P38" s="64">
        <f t="shared" si="18"/>
        <v>0.225033774355543</v>
      </c>
      <c r="Q38" s="64">
        <f t="shared" si="18"/>
        <v>0.2400464316589945</v>
      </c>
      <c r="R38" s="64">
        <f t="shared" si="18"/>
        <v>0.35110761503564653</v>
      </c>
      <c r="S38" s="64">
        <f t="shared" si="18"/>
        <v>0.18279975188928291</v>
      </c>
      <c r="T38" s="64">
        <f t="shared" si="18"/>
        <v>0.49537016990277155</v>
      </c>
      <c r="U38" s="64">
        <f t="shared" si="18"/>
        <v>0.66060157232319072</v>
      </c>
      <c r="V38" s="64">
        <f t="shared" si="18"/>
        <v>0.92435706552646046</v>
      </c>
      <c r="W38" s="64">
        <f t="shared" si="18"/>
        <v>0.2367312315806975</v>
      </c>
      <c r="X38" s="64">
        <f t="shared" si="18"/>
        <v>0.28010406220329448</v>
      </c>
      <c r="Y38" s="64">
        <f t="shared" si="18"/>
        <v>0.34075295132027628</v>
      </c>
      <c r="Z38" s="64">
        <f t="shared" si="18"/>
        <v>0.35015873110093942</v>
      </c>
      <c r="AA38" s="64">
        <f t="shared" si="18"/>
        <v>0.24683290504725361</v>
      </c>
      <c r="AB38" s="64">
        <f t="shared" si="18"/>
        <v>0.21377633397447901</v>
      </c>
      <c r="AC38" s="64">
        <f t="shared" si="18"/>
        <v>0.21659475247784832</v>
      </c>
      <c r="AD38" s="64">
        <f t="shared" si="18"/>
        <v>0.16735497229272606</v>
      </c>
      <c r="AE38" s="64">
        <f t="shared" si="18"/>
        <v>0.20066827727537845</v>
      </c>
      <c r="AF38" s="64">
        <f t="shared" si="18"/>
        <v>0.1840676793707593</v>
      </c>
      <c r="AG38" s="64">
        <f t="shared" si="18"/>
        <v>0.17040389128166011</v>
      </c>
      <c r="AH38" s="64">
        <f t="shared" si="18"/>
        <v>0.15567317217594293</v>
      </c>
      <c r="AI38" s="64">
        <f t="shared" si="18"/>
        <v>0.11352041982433483</v>
      </c>
      <c r="AJ38" s="64">
        <f t="shared" si="18"/>
        <v>0.30491152322835058</v>
      </c>
      <c r="AK38" s="64">
        <f t="shared" si="18"/>
        <v>0.26457663191284386</v>
      </c>
      <c r="AL38" s="64">
        <f t="shared" si="18"/>
        <v>0.78745828115816663</v>
      </c>
      <c r="AM38" s="64">
        <f t="shared" si="18"/>
        <v>0.31800923349919979</v>
      </c>
      <c r="AN38" s="64">
        <f t="shared" si="18"/>
        <v>0.40837287468925454</v>
      </c>
    </row>
    <row r="39" spans="1:40" ht="15.75" thickBot="1" x14ac:dyDescent="0.3">
      <c r="B39" s="13"/>
      <c r="C39" s="13"/>
      <c r="D39" s="27" t="s">
        <v>128</v>
      </c>
      <c r="E39" s="51">
        <v>0.32627342715913699</v>
      </c>
      <c r="F39" s="52">
        <v>5.0410461021219197E-2</v>
      </c>
      <c r="G39" s="52">
        <v>0.156079659865314</v>
      </c>
      <c r="H39" s="52">
        <v>0.27009749475744199</v>
      </c>
      <c r="I39" s="53">
        <v>0.82974435948941905</v>
      </c>
      <c r="J39" s="54">
        <v>0.344770712042829</v>
      </c>
      <c r="K39" s="52">
        <v>3.2428859972401199E-2</v>
      </c>
      <c r="L39" s="52">
        <v>3.4569110069779703E-2</v>
      </c>
      <c r="M39" s="52">
        <v>6.0547635658543897E-3</v>
      </c>
      <c r="N39" s="55">
        <v>0.87169021882623099</v>
      </c>
      <c r="O39" s="51">
        <v>6.5574863527642302E-2</v>
      </c>
      <c r="P39" s="52">
        <v>6.5043816441755095E-2</v>
      </c>
      <c r="Q39" s="52">
        <v>0.21075776730128401</v>
      </c>
      <c r="R39" s="52">
        <v>0.398963745875211</v>
      </c>
      <c r="S39" s="52">
        <v>0.81292986177536197</v>
      </c>
      <c r="T39" s="52">
        <v>0.66632192241300603</v>
      </c>
      <c r="U39" s="52">
        <v>0.10017445287750899</v>
      </c>
      <c r="V39" s="53">
        <v>0.43063814890491903</v>
      </c>
      <c r="W39" s="51">
        <v>6.4770175540550604E-2</v>
      </c>
      <c r="X39" s="52">
        <v>0.67130890814408495</v>
      </c>
      <c r="Y39" s="52">
        <v>0.13574448580724399</v>
      </c>
      <c r="Z39" s="52">
        <v>0.206086284690151</v>
      </c>
      <c r="AA39" s="53">
        <v>0.92333371428628297</v>
      </c>
      <c r="AB39" s="52">
        <v>5.5973068071650298E-2</v>
      </c>
      <c r="AC39" s="52">
        <v>1.9294384056481002E-2</v>
      </c>
      <c r="AD39" s="52">
        <v>0.102885762540687</v>
      </c>
      <c r="AE39" s="55">
        <v>0.33773708424503002</v>
      </c>
      <c r="AF39" s="56">
        <v>3.5612008627887999E-2</v>
      </c>
      <c r="AG39" s="51">
        <v>0.59609581784898902</v>
      </c>
      <c r="AH39" s="52">
        <v>8.1497554584638907E-2</v>
      </c>
      <c r="AI39" s="52">
        <v>6.8196409589696E-2</v>
      </c>
      <c r="AJ39" s="52">
        <v>0.17896026121855399</v>
      </c>
      <c r="AK39" s="52">
        <v>0.96060647051415204</v>
      </c>
      <c r="AL39" s="52">
        <v>0.41515262317660601</v>
      </c>
      <c r="AM39" s="52">
        <v>0.43896559975619198</v>
      </c>
      <c r="AN39" s="53">
        <v>0.33484116148684201</v>
      </c>
    </row>
    <row r="40" spans="1:40" ht="15.75" thickBot="1" x14ac:dyDescent="0.3">
      <c r="A40" s="29" t="s">
        <v>129</v>
      </c>
      <c r="B40" s="28">
        <v>0.05</v>
      </c>
      <c r="C40" s="28">
        <v>0.1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</row>
    <row r="41" spans="1:40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</row>
    <row r="42" spans="1:40" x14ac:dyDescent="0.25">
      <c r="A42" s="87" t="s">
        <v>136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</row>
  </sheetData>
  <conditionalFormatting sqref="E39:AN39">
    <cfRule type="cellIs" dxfId="7" priority="1" stopIfTrue="1" operator="lessThanOrEqual">
      <formula>0.05</formula>
    </cfRule>
    <cfRule type="cellIs" dxfId="6" priority="2" stopIfTrue="1" operator="lessThanOrEqual">
      <formula>0.1</formula>
    </cfRule>
  </conditionalFormatting>
  <conditionalFormatting sqref="B40:C40">
    <cfRule type="cellIs" dxfId="5" priority="3" stopIfTrue="1" operator="lessThanOrEqual">
      <formula>0.05</formula>
    </cfRule>
    <cfRule type="cellIs" dxfId="4" priority="4" stopIfTrue="1" operator="lessThanOrEqual">
      <formula>0.1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zoomScale="70" zoomScaleNormal="70" workbookViewId="0">
      <selection activeCell="D44" sqref="D44"/>
    </sheetView>
  </sheetViews>
  <sheetFormatPr defaultRowHeight="15" x14ac:dyDescent="0.25"/>
  <sheetData>
    <row r="1" spans="1:31" ht="15.75" x14ac:dyDescent="0.25">
      <c r="A1" s="12" t="s">
        <v>137</v>
      </c>
      <c r="B1" s="6"/>
      <c r="C1" s="6"/>
      <c r="D1" s="6"/>
      <c r="E1" s="24" t="s">
        <v>107</v>
      </c>
      <c r="F1" s="6"/>
      <c r="G1" s="6"/>
      <c r="H1" s="6"/>
      <c r="I1" s="7"/>
      <c r="J1" s="24" t="s">
        <v>108</v>
      </c>
      <c r="K1" s="1"/>
      <c r="L1" s="1"/>
      <c r="M1" s="1"/>
      <c r="N1" s="1"/>
      <c r="O1" s="25" t="s">
        <v>109</v>
      </c>
      <c r="P1" s="2"/>
      <c r="Q1" s="2"/>
      <c r="R1" s="2"/>
      <c r="S1" s="2"/>
      <c r="T1" s="2"/>
      <c r="U1" s="2"/>
      <c r="V1" s="2"/>
      <c r="W1" s="26" t="s">
        <v>110</v>
      </c>
      <c r="AB1" s="26" t="s">
        <v>111</v>
      </c>
    </row>
    <row r="2" spans="1:31" s="11" customFormat="1" ht="96.75" customHeight="1" x14ac:dyDescent="0.25">
      <c r="A2" s="67" t="s">
        <v>104</v>
      </c>
      <c r="B2" s="67" t="s">
        <v>106</v>
      </c>
      <c r="C2" s="67" t="s">
        <v>105</v>
      </c>
      <c r="D2" s="67" t="s">
        <v>2</v>
      </c>
      <c r="E2" s="68" t="s">
        <v>7</v>
      </c>
      <c r="F2" s="68" t="s">
        <v>10</v>
      </c>
      <c r="G2" s="68" t="s">
        <v>13</v>
      </c>
      <c r="H2" s="68" t="s">
        <v>16</v>
      </c>
      <c r="I2" s="69" t="s">
        <v>113</v>
      </c>
      <c r="J2" s="68" t="s">
        <v>20</v>
      </c>
      <c r="K2" s="70" t="s">
        <v>24</v>
      </c>
      <c r="L2" s="70" t="s">
        <v>27</v>
      </c>
      <c r="M2" s="70" t="s">
        <v>30</v>
      </c>
      <c r="N2" s="70" t="s">
        <v>33</v>
      </c>
      <c r="O2" s="70" t="s">
        <v>36</v>
      </c>
      <c r="P2" s="70" t="s">
        <v>40</v>
      </c>
      <c r="Q2" s="70" t="s">
        <v>43</v>
      </c>
      <c r="R2" s="70" t="s">
        <v>46</v>
      </c>
      <c r="S2" s="70" t="s">
        <v>49</v>
      </c>
      <c r="T2" s="70" t="s">
        <v>114</v>
      </c>
      <c r="U2" s="70" t="s">
        <v>52</v>
      </c>
      <c r="V2" s="70" t="s">
        <v>55</v>
      </c>
      <c r="W2" s="67" t="s">
        <v>58</v>
      </c>
      <c r="X2" s="67" t="s">
        <v>62</v>
      </c>
      <c r="Y2" s="67" t="s">
        <v>65</v>
      </c>
      <c r="Z2" s="67" t="s">
        <v>68</v>
      </c>
      <c r="AA2" s="67" t="s">
        <v>71</v>
      </c>
      <c r="AB2" s="67" t="s">
        <v>115</v>
      </c>
      <c r="AC2" s="67" t="s">
        <v>116</v>
      </c>
      <c r="AD2" s="67" t="s">
        <v>117</v>
      </c>
      <c r="AE2" s="67" t="s">
        <v>118</v>
      </c>
    </row>
    <row r="3" spans="1:31" x14ac:dyDescent="0.25">
      <c r="A3" s="83">
        <v>5</v>
      </c>
      <c r="B3" s="15" t="s">
        <v>73</v>
      </c>
      <c r="C3" s="15" t="s">
        <v>74</v>
      </c>
      <c r="D3" s="16" t="s">
        <v>4</v>
      </c>
      <c r="E3" s="71">
        <v>1.9996620395472051E-3</v>
      </c>
      <c r="F3" s="72">
        <v>0.25294894779531713</v>
      </c>
      <c r="G3" s="72">
        <v>1.5934990941090508E-3</v>
      </c>
      <c r="H3" s="72">
        <v>4.9279967672693333E-2</v>
      </c>
      <c r="I3" s="73">
        <v>6.9807780173084921E-4</v>
      </c>
      <c r="J3" s="71">
        <v>4.5172438043294596E-3</v>
      </c>
      <c r="K3" s="72">
        <v>6.3272369169055917E-2</v>
      </c>
      <c r="L3" s="72">
        <v>0.1700327961299061</v>
      </c>
      <c r="M3" s="72">
        <v>3.0238486915066542E-2</v>
      </c>
      <c r="N3" s="73">
        <v>2.6365810867927737E-3</v>
      </c>
      <c r="O3" s="72">
        <v>0.23379001074808817</v>
      </c>
      <c r="P3" s="72">
        <v>2.5845062050526436E-3</v>
      </c>
      <c r="Q3" s="72">
        <v>4.2452261047380676E-3</v>
      </c>
      <c r="R3" s="72">
        <v>6.469865398742748E-3</v>
      </c>
      <c r="S3" s="72">
        <v>8.1523811351088799E-2</v>
      </c>
      <c r="T3" s="72">
        <v>1.663668734479964E-4</v>
      </c>
      <c r="U3" s="72">
        <v>7.2675262691131752E-3</v>
      </c>
      <c r="V3" s="74">
        <v>3.7834079637701031E-3</v>
      </c>
      <c r="W3" s="71">
        <v>1.9848518184491744E-2</v>
      </c>
      <c r="X3" s="72">
        <v>8.1315562169414709E-4</v>
      </c>
      <c r="Y3" s="72">
        <v>2.3453299231154354E-3</v>
      </c>
      <c r="Z3" s="72">
        <v>7.5037176370012018E-3</v>
      </c>
      <c r="AA3" s="73">
        <v>5.2440926211107408E-2</v>
      </c>
      <c r="AB3" s="71">
        <v>0.30652015440339758</v>
      </c>
      <c r="AC3" s="72">
        <v>0.2706974771051508</v>
      </c>
      <c r="AD3" s="72">
        <v>0.33983072091404171</v>
      </c>
      <c r="AE3" s="73">
        <v>8.2951647577409943E-2</v>
      </c>
    </row>
    <row r="4" spans="1:31" x14ac:dyDescent="0.25">
      <c r="A4" s="83">
        <v>7</v>
      </c>
      <c r="B4" s="15" t="s">
        <v>73</v>
      </c>
      <c r="C4" s="15" t="s">
        <v>75</v>
      </c>
      <c r="D4" s="16" t="s">
        <v>4</v>
      </c>
      <c r="E4" s="71">
        <v>2.1639028856282401E-3</v>
      </c>
      <c r="F4" s="72">
        <v>0.22215008357850349</v>
      </c>
      <c r="G4" s="72">
        <v>1.7611326943039471E-3</v>
      </c>
      <c r="H4" s="72">
        <v>4.9088375149082833E-2</v>
      </c>
      <c r="I4" s="73">
        <v>1.1327184328045166E-3</v>
      </c>
      <c r="J4" s="71">
        <v>7.0940880069103223E-3</v>
      </c>
      <c r="K4" s="72">
        <v>5.5940446498864468E-2</v>
      </c>
      <c r="L4" s="72">
        <v>0.16509670589464751</v>
      </c>
      <c r="M4" s="72">
        <v>2.9898484356255004E-2</v>
      </c>
      <c r="N4" s="73">
        <v>3.234194074841146E-3</v>
      </c>
      <c r="O4" s="72">
        <v>0.26699359599472555</v>
      </c>
      <c r="P4" s="72">
        <v>2.5775331821191812E-3</v>
      </c>
      <c r="Q4" s="72">
        <v>1.4480332203760076E-3</v>
      </c>
      <c r="R4" s="72">
        <v>5.2491713949678175E-3</v>
      </c>
      <c r="S4" s="72">
        <v>9.1530434404481262E-2</v>
      </c>
      <c r="T4" s="72">
        <v>1.6837339298418315E-3</v>
      </c>
      <c r="U4" s="72">
        <v>6.9727823526608288E-3</v>
      </c>
      <c r="V4" s="74">
        <v>2.8227957713518876E-3</v>
      </c>
      <c r="W4" s="71">
        <v>1.943175825724484E-2</v>
      </c>
      <c r="X4" s="72">
        <v>1.1062086664552627E-3</v>
      </c>
      <c r="Y4" s="72">
        <v>2.9045417663104492E-3</v>
      </c>
      <c r="Z4" s="72">
        <v>5.4595250091426508E-3</v>
      </c>
      <c r="AA4" s="73">
        <v>5.4259754478480769E-2</v>
      </c>
      <c r="AB4" s="71">
        <v>0.27629621274032301</v>
      </c>
      <c r="AC4" s="72">
        <v>0.26126391883151845</v>
      </c>
      <c r="AD4" s="72">
        <v>0.3792780802505244</v>
      </c>
      <c r="AE4" s="73">
        <v>8.3161788177633977E-2</v>
      </c>
    </row>
    <row r="5" spans="1:31" x14ac:dyDescent="0.25">
      <c r="A5" s="83">
        <v>39</v>
      </c>
      <c r="B5" s="15" t="s">
        <v>73</v>
      </c>
      <c r="C5" s="15" t="s">
        <v>76</v>
      </c>
      <c r="D5" s="16" t="s">
        <v>4</v>
      </c>
      <c r="E5" s="71">
        <v>2.5174856561419362E-3</v>
      </c>
      <c r="F5" s="72">
        <v>0.24493355472406544</v>
      </c>
      <c r="G5" s="72">
        <v>1.631106213178407E-3</v>
      </c>
      <c r="H5" s="72">
        <v>4.3083292456813221E-2</v>
      </c>
      <c r="I5" s="73">
        <v>5.888097231983193E-4</v>
      </c>
      <c r="J5" s="71">
        <v>5.5711071868170285E-3</v>
      </c>
      <c r="K5" s="72">
        <v>6.0904652906600791E-2</v>
      </c>
      <c r="L5" s="72">
        <v>0.16163278164297654</v>
      </c>
      <c r="M5" s="72">
        <v>2.9056838292722671E-2</v>
      </c>
      <c r="N5" s="73">
        <v>1.9184998843325501E-3</v>
      </c>
      <c r="O5" s="72">
        <v>0.2396466728468471</v>
      </c>
      <c r="P5" s="72">
        <v>2.643629472860125E-3</v>
      </c>
      <c r="Q5" s="72">
        <v>4.979620484863276E-3</v>
      </c>
      <c r="R5" s="72">
        <v>6.7476949499174401E-3</v>
      </c>
      <c r="S5" s="72">
        <v>8.7506259085731397E-2</v>
      </c>
      <c r="T5" s="72">
        <v>6.5796299650868525E-4</v>
      </c>
      <c r="U5" s="72">
        <v>7.5560975090172133E-3</v>
      </c>
      <c r="V5" s="74">
        <v>3.6273847154865715E-3</v>
      </c>
      <c r="W5" s="71">
        <v>2.0814650630888588E-2</v>
      </c>
      <c r="X5" s="72">
        <v>6.2344760429015422E-4</v>
      </c>
      <c r="Y5" s="72">
        <v>2.0066665708545896E-3</v>
      </c>
      <c r="Z5" s="72">
        <v>9.0462540629168402E-3</v>
      </c>
      <c r="AA5" s="73">
        <v>6.2305530382971132E-2</v>
      </c>
      <c r="AB5" s="71">
        <v>0.29275424877339729</v>
      </c>
      <c r="AC5" s="72">
        <v>0.25908387991344961</v>
      </c>
      <c r="AD5" s="72">
        <v>0.35336532206123178</v>
      </c>
      <c r="AE5" s="73">
        <v>9.4796549251921297E-2</v>
      </c>
    </row>
    <row r="6" spans="1:31" x14ac:dyDescent="0.25">
      <c r="A6" s="83">
        <v>40</v>
      </c>
      <c r="B6" s="15" t="s">
        <v>73</v>
      </c>
      <c r="C6" s="15" t="s">
        <v>77</v>
      </c>
      <c r="D6" s="16" t="s">
        <v>4</v>
      </c>
      <c r="E6" s="71">
        <v>2.3057331982769746E-3</v>
      </c>
      <c r="F6" s="72">
        <v>0.2976242854415585</v>
      </c>
      <c r="G6" s="72">
        <v>1.5683858240480037E-3</v>
      </c>
      <c r="H6" s="72">
        <v>5.2853129899524377E-2</v>
      </c>
      <c r="I6" s="73">
        <v>7.5550105860801482E-4</v>
      </c>
      <c r="J6" s="71">
        <v>7.7974652314036696E-3</v>
      </c>
      <c r="K6" s="72">
        <v>5.1142370339682247E-2</v>
      </c>
      <c r="L6" s="72">
        <v>0.203905368651496</v>
      </c>
      <c r="M6" s="72">
        <v>2.7901031367311202E-2</v>
      </c>
      <c r="N6" s="73">
        <v>4.2826349404733975E-3</v>
      </c>
      <c r="O6" s="72">
        <v>0.16382371389912331</v>
      </c>
      <c r="P6" s="72">
        <v>3.5552048124695124E-3</v>
      </c>
      <c r="Q6" s="72">
        <v>3.4358672588135283E-3</v>
      </c>
      <c r="R6" s="72">
        <v>9.1069046605119653E-3</v>
      </c>
      <c r="S6" s="72">
        <v>7.7745806317309277E-2</v>
      </c>
      <c r="T6" s="72">
        <v>9.6489824661555226E-4</v>
      </c>
      <c r="U6" s="72">
        <v>8.7368084768015275E-3</v>
      </c>
      <c r="V6" s="74">
        <v>5.0602810720997886E-3</v>
      </c>
      <c r="W6" s="71">
        <v>1.1962463744447049E-2</v>
      </c>
      <c r="X6" s="72">
        <v>9.2412259954834986E-4</v>
      </c>
      <c r="Y6" s="72">
        <v>2.0531163149324718E-3</v>
      </c>
      <c r="Z6" s="72">
        <v>7.6821838135737704E-3</v>
      </c>
      <c r="AA6" s="73">
        <v>5.4812722831371369E-2</v>
      </c>
      <c r="AB6" s="71">
        <v>0.35510703542201588</v>
      </c>
      <c r="AC6" s="72">
        <v>0.29502887053036647</v>
      </c>
      <c r="AD6" s="72">
        <v>0.27242948474374445</v>
      </c>
      <c r="AE6" s="73">
        <v>7.7434609303873012E-2</v>
      </c>
    </row>
    <row r="7" spans="1:31" x14ac:dyDescent="0.25">
      <c r="A7" s="83">
        <v>46</v>
      </c>
      <c r="B7" s="15" t="s">
        <v>73</v>
      </c>
      <c r="C7" s="15" t="s">
        <v>78</v>
      </c>
      <c r="D7" s="16" t="s">
        <v>4</v>
      </c>
      <c r="E7" s="71">
        <v>2.2387521640900689E-3</v>
      </c>
      <c r="F7" s="72">
        <v>0.21310844066066367</v>
      </c>
      <c r="G7" s="72">
        <v>1.6442397964941979E-3</v>
      </c>
      <c r="H7" s="72">
        <v>5.1583049193498959E-2</v>
      </c>
      <c r="I7" s="73">
        <v>8.8176427045040279E-4</v>
      </c>
      <c r="J7" s="71">
        <v>5.8022514227405462E-3</v>
      </c>
      <c r="K7" s="72">
        <v>6.3668013213948785E-2</v>
      </c>
      <c r="L7" s="72">
        <v>0.15732443685598826</v>
      </c>
      <c r="M7" s="72">
        <v>2.9224509774095922E-2</v>
      </c>
      <c r="N7" s="73">
        <v>6.4041419448265689E-3</v>
      </c>
      <c r="O7" s="72">
        <v>0.25236415457806688</v>
      </c>
      <c r="P7" s="72">
        <v>3.3393113776446297E-3</v>
      </c>
      <c r="Q7" s="72">
        <v>4.6087170251342272E-3</v>
      </c>
      <c r="R7" s="72">
        <v>6.4618193132230297E-3</v>
      </c>
      <c r="S7" s="72">
        <v>9.9082256847988798E-2</v>
      </c>
      <c r="T7" s="72">
        <v>1.056740860149935E-3</v>
      </c>
      <c r="U7" s="72">
        <v>7.7839194242928971E-3</v>
      </c>
      <c r="V7" s="74">
        <v>3.4176085700395793E-3</v>
      </c>
      <c r="W7" s="71">
        <v>2.1605051234767008E-2</v>
      </c>
      <c r="X7" s="72">
        <v>7.9510119229365885E-4</v>
      </c>
      <c r="Y7" s="72">
        <v>2.0637318637146511E-3</v>
      </c>
      <c r="Z7" s="72">
        <v>5.4708947371743637E-3</v>
      </c>
      <c r="AA7" s="73">
        <v>6.0071093678712842E-2</v>
      </c>
      <c r="AB7" s="71">
        <v>0.26945624608519725</v>
      </c>
      <c r="AC7" s="72">
        <v>0.2624233532116001</v>
      </c>
      <c r="AD7" s="72">
        <v>0.37811452799654</v>
      </c>
      <c r="AE7" s="73">
        <v>9.0005872706662521E-2</v>
      </c>
    </row>
    <row r="8" spans="1:31" x14ac:dyDescent="0.25">
      <c r="A8" s="83">
        <v>47</v>
      </c>
      <c r="B8" s="15" t="s">
        <v>73</v>
      </c>
      <c r="C8" s="15" t="s">
        <v>79</v>
      </c>
      <c r="D8" s="16" t="s">
        <v>4</v>
      </c>
      <c r="E8" s="71">
        <v>2.4239014720913664E-3</v>
      </c>
      <c r="F8" s="72">
        <v>0.22051552100792371</v>
      </c>
      <c r="G8" s="72">
        <v>2.028633758579959E-3</v>
      </c>
      <c r="H8" s="72">
        <v>6.1406650810032951E-2</v>
      </c>
      <c r="I8" s="73">
        <v>7.4720821313627075E-4</v>
      </c>
      <c r="J8" s="71">
        <v>4.4452474638369118E-3</v>
      </c>
      <c r="K8" s="72">
        <v>3.8556776791692775E-2</v>
      </c>
      <c r="L8" s="72">
        <v>0.13339709454967003</v>
      </c>
      <c r="M8" s="72">
        <v>2.4085304311044418E-2</v>
      </c>
      <c r="N8" s="73">
        <v>5.9930960173721955E-3</v>
      </c>
      <c r="O8" s="72">
        <v>0.25475722656890581</v>
      </c>
      <c r="P8" s="72">
        <v>2.4279732589796181E-3</v>
      </c>
      <c r="Q8" s="72">
        <v>5.6188228246574949E-3</v>
      </c>
      <c r="R8" s="72">
        <v>5.6359162611614826E-3</v>
      </c>
      <c r="S8" s="72">
        <v>0.1192451958377716</v>
      </c>
      <c r="T8" s="72">
        <v>4.7022735234410879E-4</v>
      </c>
      <c r="U8" s="72">
        <v>7.5691391341741699E-3</v>
      </c>
      <c r="V8" s="74">
        <v>3.4430441406517014E-3</v>
      </c>
      <c r="W8" s="71">
        <v>2.0354126133575633E-2</v>
      </c>
      <c r="X8" s="72">
        <v>7.5062052479795847E-4</v>
      </c>
      <c r="Y8" s="72">
        <v>1.9998332722911375E-3</v>
      </c>
      <c r="Z8" s="72">
        <v>6.8325602030451203E-3</v>
      </c>
      <c r="AA8" s="73">
        <v>7.7295880092263666E-2</v>
      </c>
      <c r="AB8" s="71">
        <v>0.28712191526176428</v>
      </c>
      <c r="AC8" s="72">
        <v>0.20647751913361631</v>
      </c>
      <c r="AD8" s="72">
        <v>0.39916754537864602</v>
      </c>
      <c r="AE8" s="73">
        <v>0.10723302022597352</v>
      </c>
    </row>
    <row r="9" spans="1:31" x14ac:dyDescent="0.25">
      <c r="A9" s="83">
        <v>54</v>
      </c>
      <c r="B9" s="15" t="s">
        <v>73</v>
      </c>
      <c r="C9" s="15" t="s">
        <v>80</v>
      </c>
      <c r="D9" s="16" t="s">
        <v>4</v>
      </c>
      <c r="E9" s="71">
        <v>2.8061925810541838E-3</v>
      </c>
      <c r="F9" s="72">
        <v>0.27725736951444002</v>
      </c>
      <c r="G9" s="72">
        <v>1.8363737135509716E-3</v>
      </c>
      <c r="H9" s="72">
        <v>5.2895629015946584E-2</v>
      </c>
      <c r="I9" s="73">
        <v>1.3377007768440316E-3</v>
      </c>
      <c r="J9" s="71">
        <v>7.7942494863104481E-3</v>
      </c>
      <c r="K9" s="72">
        <v>5.2642190329194184E-2</v>
      </c>
      <c r="L9" s="72">
        <v>0.17759855586424417</v>
      </c>
      <c r="M9" s="72">
        <v>3.4291705728428518E-2</v>
      </c>
      <c r="N9" s="73">
        <v>3.0358633010229823E-3</v>
      </c>
      <c r="O9" s="72">
        <v>0.20514320542393372</v>
      </c>
      <c r="P9" s="72">
        <v>3.6065063121346126E-3</v>
      </c>
      <c r="Q9" s="72">
        <v>3.573050563283566E-3</v>
      </c>
      <c r="R9" s="72">
        <v>9.8395339573713013E-3</v>
      </c>
      <c r="S9" s="72">
        <v>7.2411353474807899E-2</v>
      </c>
      <c r="T9" s="72">
        <v>2.0491001985421838E-4</v>
      </c>
      <c r="U9" s="72">
        <v>8.1217600111471722E-3</v>
      </c>
      <c r="V9" s="74">
        <v>4.0011712356822562E-3</v>
      </c>
      <c r="W9" s="71">
        <v>1.7956908351294015E-2</v>
      </c>
      <c r="X9" s="72">
        <v>9.3725346937971747E-4</v>
      </c>
      <c r="Y9" s="72">
        <v>2.1695809026414195E-3</v>
      </c>
      <c r="Z9" s="72">
        <v>6.634799828253048E-3</v>
      </c>
      <c r="AA9" s="73">
        <v>5.3904136139181255E-2</v>
      </c>
      <c r="AB9" s="71">
        <v>0.33613326560183582</v>
      </c>
      <c r="AC9" s="72">
        <v>0.27536256470920023</v>
      </c>
      <c r="AD9" s="72">
        <v>0.30690149099821479</v>
      </c>
      <c r="AE9" s="73">
        <v>8.1602678690749456E-2</v>
      </c>
    </row>
    <row r="10" spans="1:31" x14ac:dyDescent="0.25">
      <c r="A10" s="83">
        <v>56</v>
      </c>
      <c r="B10" s="15" t="s">
        <v>73</v>
      </c>
      <c r="C10" s="15" t="s">
        <v>81</v>
      </c>
      <c r="D10" s="16" t="s">
        <v>4</v>
      </c>
      <c r="E10" s="71">
        <v>2.399563068061712E-3</v>
      </c>
      <c r="F10" s="72">
        <v>0.25825210829478651</v>
      </c>
      <c r="G10" s="72">
        <v>1.6913551003712118E-3</v>
      </c>
      <c r="H10" s="72">
        <v>5.0956963722419299E-2</v>
      </c>
      <c r="I10" s="73">
        <v>8.1328517215583957E-4</v>
      </c>
      <c r="J10" s="71">
        <v>4.9656910393588195E-3</v>
      </c>
      <c r="K10" s="72">
        <v>3.5578307267079883E-2</v>
      </c>
      <c r="L10" s="72">
        <v>0.16819112079158413</v>
      </c>
      <c r="M10" s="72">
        <v>2.9669037290790234E-2</v>
      </c>
      <c r="N10" s="73">
        <v>1.9191431370810649E-3</v>
      </c>
      <c r="O10" s="72">
        <v>0.23112724975511051</v>
      </c>
      <c r="P10" s="72">
        <v>2.2592585404753863E-3</v>
      </c>
      <c r="Q10" s="72">
        <v>3.9357186353413901E-3</v>
      </c>
      <c r="R10" s="72">
        <v>9.4451049775188603E-3</v>
      </c>
      <c r="S10" s="72">
        <v>9.1093249573331009E-2</v>
      </c>
      <c r="T10" s="72">
        <v>5.6732746370790938E-4</v>
      </c>
      <c r="U10" s="72">
        <v>9.4223171761513933E-3</v>
      </c>
      <c r="V10" s="74">
        <v>3.4564169157914712E-3</v>
      </c>
      <c r="W10" s="71">
        <v>1.6778363400076133E-2</v>
      </c>
      <c r="X10" s="72">
        <v>7.9965417791079722E-4</v>
      </c>
      <c r="Y10" s="72">
        <v>2.0609247521114131E-3</v>
      </c>
      <c r="Z10" s="72">
        <v>7.5394281520729418E-3</v>
      </c>
      <c r="AA10" s="73">
        <v>6.7078411596711962E-2</v>
      </c>
      <c r="AB10" s="71">
        <v>0.3141132753577946</v>
      </c>
      <c r="AC10" s="72">
        <v>0.24032329952589412</v>
      </c>
      <c r="AD10" s="72">
        <v>0.35130664303742787</v>
      </c>
      <c r="AE10" s="73">
        <v>9.4256782078883244E-2</v>
      </c>
    </row>
    <row r="11" spans="1:31" x14ac:dyDescent="0.25">
      <c r="A11" s="83">
        <v>80</v>
      </c>
      <c r="B11" s="15" t="s">
        <v>73</v>
      </c>
      <c r="C11" s="15" t="s">
        <v>82</v>
      </c>
      <c r="D11" s="16" t="s">
        <v>4</v>
      </c>
      <c r="E11" s="71">
        <v>2.5138875675456461E-3</v>
      </c>
      <c r="F11" s="72">
        <v>0.25625811680334848</v>
      </c>
      <c r="G11" s="72">
        <v>1.8086701279755773E-3</v>
      </c>
      <c r="H11" s="72">
        <v>4.3329923123260283E-2</v>
      </c>
      <c r="I11" s="73">
        <v>6.6215679740123609E-4</v>
      </c>
      <c r="J11" s="71">
        <v>6.9514420141268268E-3</v>
      </c>
      <c r="K11" s="72">
        <v>6.9629993282793054E-2</v>
      </c>
      <c r="L11" s="72">
        <v>0.16839884799301952</v>
      </c>
      <c r="M11" s="72">
        <v>2.5377197547674566E-2</v>
      </c>
      <c r="N11" s="73">
        <v>5.9095748751734692E-3</v>
      </c>
      <c r="O11" s="72">
        <v>0.26428734969267137</v>
      </c>
      <c r="P11" s="72">
        <v>1.7487363834330616E-3</v>
      </c>
      <c r="Q11" s="72">
        <v>6.0647438181057351E-3</v>
      </c>
      <c r="R11" s="72">
        <v>4.9250259453101032E-3</v>
      </c>
      <c r="S11" s="72">
        <v>7.78118053684239E-2</v>
      </c>
      <c r="T11" s="72">
        <v>5.039950304895444E-4</v>
      </c>
      <c r="U11" s="72">
        <v>6.0349905159142242E-3</v>
      </c>
      <c r="V11" s="74">
        <v>1.7107224322002602E-3</v>
      </c>
      <c r="W11" s="71">
        <v>2.4592248056734958E-2</v>
      </c>
      <c r="X11" s="72">
        <v>5.3046320147101447E-4</v>
      </c>
      <c r="Y11" s="72">
        <v>2.0632150007272813E-3</v>
      </c>
      <c r="Z11" s="72">
        <v>6.6143731955188188E-3</v>
      </c>
      <c r="AA11" s="73">
        <v>2.227252122668124E-2</v>
      </c>
      <c r="AB11" s="71">
        <v>0.30457275441953124</v>
      </c>
      <c r="AC11" s="72">
        <v>0.27626705571278742</v>
      </c>
      <c r="AD11" s="72">
        <v>0.36308736918654816</v>
      </c>
      <c r="AE11" s="73">
        <v>5.6072820681133312E-2</v>
      </c>
    </row>
    <row r="12" spans="1:31" x14ac:dyDescent="0.25">
      <c r="A12" s="83">
        <v>109</v>
      </c>
      <c r="B12" s="15" t="s">
        <v>73</v>
      </c>
      <c r="C12" s="15" t="s">
        <v>83</v>
      </c>
      <c r="D12" s="16" t="s">
        <v>4</v>
      </c>
      <c r="E12" s="71">
        <v>2.1195595639170776E-3</v>
      </c>
      <c r="F12" s="72">
        <v>0.21638594549294543</v>
      </c>
      <c r="G12" s="72">
        <v>1.7507647462213366E-3</v>
      </c>
      <c r="H12" s="72">
        <v>5.0145077867650649E-2</v>
      </c>
      <c r="I12" s="73">
        <v>7.700645187111593E-4</v>
      </c>
      <c r="J12" s="71">
        <v>5.3728967585002872E-3</v>
      </c>
      <c r="K12" s="72">
        <v>4.9815682228262277E-2</v>
      </c>
      <c r="L12" s="72">
        <v>0.15370248147864327</v>
      </c>
      <c r="M12" s="72">
        <v>2.6713130900792213E-2</v>
      </c>
      <c r="N12" s="73">
        <v>2.5310327914717032E-3</v>
      </c>
      <c r="O12" s="72">
        <v>0.28821007416357097</v>
      </c>
      <c r="P12" s="72">
        <v>3.6516242538539539E-3</v>
      </c>
      <c r="Q12" s="72">
        <v>5.914974061835678E-3</v>
      </c>
      <c r="R12" s="72">
        <v>5.0936870620144035E-3</v>
      </c>
      <c r="S12" s="72">
        <v>8.9045726208573192E-2</v>
      </c>
      <c r="T12" s="72">
        <v>1.3531555442186296E-3</v>
      </c>
      <c r="U12" s="72">
        <v>6.8702151807866927E-3</v>
      </c>
      <c r="V12" s="74">
        <v>3.0464874751621033E-3</v>
      </c>
      <c r="W12" s="71">
        <v>2.4099150111609381E-2</v>
      </c>
      <c r="X12" s="72">
        <v>5.464673731578768E-4</v>
      </c>
      <c r="Y12" s="72">
        <v>2.7204885346789141E-3</v>
      </c>
      <c r="Z12" s="72">
        <v>6.020546516041443E-3</v>
      </c>
      <c r="AA12" s="73">
        <v>5.4120767167381338E-2</v>
      </c>
      <c r="AB12" s="71">
        <v>0.27117141218944563</v>
      </c>
      <c r="AC12" s="72">
        <v>0.23813522415766977</v>
      </c>
      <c r="AD12" s="72">
        <v>0.40318594395001561</v>
      </c>
      <c r="AE12" s="73">
        <v>8.750741970286896E-2</v>
      </c>
    </row>
    <row r="13" spans="1:31" x14ac:dyDescent="0.25">
      <c r="A13" s="83">
        <v>111</v>
      </c>
      <c r="B13" s="15" t="s">
        <v>73</v>
      </c>
      <c r="C13" s="15" t="s">
        <v>84</v>
      </c>
      <c r="D13" s="16" t="s">
        <v>4</v>
      </c>
      <c r="E13" s="71">
        <v>2.4948146052599395E-3</v>
      </c>
      <c r="F13" s="72">
        <v>0.21964056605911433</v>
      </c>
      <c r="G13" s="72">
        <v>1.9509823297381706E-3</v>
      </c>
      <c r="H13" s="72">
        <v>5.3202864914050747E-2</v>
      </c>
      <c r="I13" s="73">
        <v>1.1473059612739957E-3</v>
      </c>
      <c r="J13" s="71">
        <v>5.8423926096175475E-3</v>
      </c>
      <c r="K13" s="72">
        <v>4.3692041636458158E-2</v>
      </c>
      <c r="L13" s="72">
        <v>0.14657599853621256</v>
      </c>
      <c r="M13" s="72">
        <v>2.7100707462421235E-2</v>
      </c>
      <c r="N13" s="73">
        <v>2.1085035527314898E-3</v>
      </c>
      <c r="O13" s="72">
        <v>0.27303005280185993</v>
      </c>
      <c r="P13" s="72">
        <v>2.7736258234617238E-3</v>
      </c>
      <c r="Q13" s="72">
        <v>5.3580032932315442E-3</v>
      </c>
      <c r="R13" s="72">
        <v>5.4158198866061666E-3</v>
      </c>
      <c r="S13" s="72">
        <v>9.648160586342433E-2</v>
      </c>
      <c r="T13" s="72">
        <v>7.4225356445810191E-4</v>
      </c>
      <c r="U13" s="72">
        <v>9.3827521399157728E-3</v>
      </c>
      <c r="V13" s="74">
        <v>3.9844479430674127E-3</v>
      </c>
      <c r="W13" s="71">
        <v>2.2713259529660707E-2</v>
      </c>
      <c r="X13" s="72">
        <v>8.6600705766064331E-4</v>
      </c>
      <c r="Y13" s="72">
        <v>2.3003357701486065E-3</v>
      </c>
      <c r="Z13" s="72">
        <v>6.6168840973231417E-3</v>
      </c>
      <c r="AA13" s="73">
        <v>6.6578774562303919E-2</v>
      </c>
      <c r="AB13" s="71">
        <v>0.27843653386943717</v>
      </c>
      <c r="AC13" s="72">
        <v>0.22531964379744099</v>
      </c>
      <c r="AD13" s="72">
        <v>0.39716856131602507</v>
      </c>
      <c r="AE13" s="73">
        <v>9.9075261017097016E-2</v>
      </c>
    </row>
    <row r="14" spans="1:31" x14ac:dyDescent="0.25">
      <c r="A14" s="83">
        <v>119</v>
      </c>
      <c r="B14" s="15" t="s">
        <v>73</v>
      </c>
      <c r="C14" s="15" t="s">
        <v>85</v>
      </c>
      <c r="D14" s="16" t="s">
        <v>4</v>
      </c>
      <c r="E14" s="71">
        <v>2.7268462032465799E-3</v>
      </c>
      <c r="F14" s="72">
        <v>0.20721404226693238</v>
      </c>
      <c r="G14" s="72">
        <v>2.459483940980806E-3</v>
      </c>
      <c r="H14" s="72">
        <v>5.7428633869104427E-2</v>
      </c>
      <c r="I14" s="73">
        <v>1.5609052362409346E-3</v>
      </c>
      <c r="J14" s="71">
        <v>5.2649419237848763E-3</v>
      </c>
      <c r="K14" s="72">
        <v>3.1161377620206775E-2</v>
      </c>
      <c r="L14" s="72">
        <v>0.14490466862039625</v>
      </c>
      <c r="M14" s="72">
        <v>2.2101332453337889E-2</v>
      </c>
      <c r="N14" s="73">
        <v>4.6808693232985041E-3</v>
      </c>
      <c r="O14" s="72">
        <v>0.30486582352697567</v>
      </c>
      <c r="P14" s="72">
        <v>3.3318089497441539E-3</v>
      </c>
      <c r="Q14" s="72">
        <v>5.1946040400165797E-3</v>
      </c>
      <c r="R14" s="72">
        <v>4.0566610348585063E-3</v>
      </c>
      <c r="S14" s="72">
        <v>0.10248200417804124</v>
      </c>
      <c r="T14" s="72">
        <v>7.7729864773062711E-4</v>
      </c>
      <c r="U14" s="72">
        <v>8.0659395801090574E-3</v>
      </c>
      <c r="V14" s="74">
        <v>4.208227219878416E-3</v>
      </c>
      <c r="W14" s="71">
        <v>2.3107102157589775E-2</v>
      </c>
      <c r="X14" s="72">
        <v>6.2538456805939129E-4</v>
      </c>
      <c r="Y14" s="72">
        <v>2.7875627292504785E-3</v>
      </c>
      <c r="Z14" s="72">
        <v>5.3021065594654063E-3</v>
      </c>
      <c r="AA14" s="73">
        <v>5.5692375350751354E-2</v>
      </c>
      <c r="AB14" s="71">
        <v>0.2713899115165051</v>
      </c>
      <c r="AC14" s="72">
        <v>0.20811318994102429</v>
      </c>
      <c r="AD14" s="72">
        <v>0.43298236717735428</v>
      </c>
      <c r="AE14" s="73">
        <v>8.7514531365116416E-2</v>
      </c>
    </row>
    <row r="15" spans="1:31" x14ac:dyDescent="0.25">
      <c r="A15" s="83">
        <v>135</v>
      </c>
      <c r="B15" s="15" t="s">
        <v>73</v>
      </c>
      <c r="C15" s="15" t="s">
        <v>86</v>
      </c>
      <c r="D15" s="16" t="s">
        <v>4</v>
      </c>
      <c r="E15" s="71">
        <v>2.02243571999284E-3</v>
      </c>
      <c r="F15" s="72">
        <v>0.23516582398228333</v>
      </c>
      <c r="G15" s="72">
        <v>1.6102354212731106E-3</v>
      </c>
      <c r="H15" s="72">
        <v>4.4200932785858009E-2</v>
      </c>
      <c r="I15" s="73">
        <v>8.0699845377830471E-4</v>
      </c>
      <c r="J15" s="71">
        <v>5.3138171407805393E-3</v>
      </c>
      <c r="K15" s="72">
        <v>7.228675654427405E-2</v>
      </c>
      <c r="L15" s="72">
        <v>0.16085960982098568</v>
      </c>
      <c r="M15" s="72">
        <v>2.942108952853657E-2</v>
      </c>
      <c r="N15" s="73">
        <v>8.3674474993326549E-4</v>
      </c>
      <c r="O15" s="72">
        <v>0.26277261113514699</v>
      </c>
      <c r="P15" s="72">
        <v>2.7324004930258635E-3</v>
      </c>
      <c r="Q15" s="72">
        <v>3.2762664668053608E-3</v>
      </c>
      <c r="R15" s="72">
        <v>5.9724746140533604E-3</v>
      </c>
      <c r="S15" s="72">
        <v>7.9208450799960556E-2</v>
      </c>
      <c r="T15" s="72">
        <v>3.6364336356468365E-4</v>
      </c>
      <c r="U15" s="72">
        <v>5.3998241606705378E-3</v>
      </c>
      <c r="V15" s="74">
        <v>3.1454207415014266E-3</v>
      </c>
      <c r="W15" s="71">
        <v>2.5506490389732524E-2</v>
      </c>
      <c r="X15" s="72">
        <v>9.0972476881814261E-4</v>
      </c>
      <c r="Y15" s="72">
        <v>1.4238871531137667E-3</v>
      </c>
      <c r="Z15" s="72">
        <v>4.7464081522893484E-3</v>
      </c>
      <c r="AA15" s="73">
        <v>5.2017953613621874E-2</v>
      </c>
      <c r="AB15" s="71">
        <v>0.28380642636318559</v>
      </c>
      <c r="AC15" s="72">
        <v>0.2687180177845101</v>
      </c>
      <c r="AD15" s="72">
        <v>0.36287109177472876</v>
      </c>
      <c r="AE15" s="73">
        <v>8.4604464077575658E-2</v>
      </c>
    </row>
    <row r="16" spans="1:31" ht="15.75" thickBot="1" x14ac:dyDescent="0.3">
      <c r="A16" s="84">
        <v>136</v>
      </c>
      <c r="B16" s="20" t="s">
        <v>73</v>
      </c>
      <c r="C16" s="20" t="s">
        <v>87</v>
      </c>
      <c r="D16" s="21" t="s">
        <v>4</v>
      </c>
      <c r="E16" s="75">
        <v>2.0256604294188224E-3</v>
      </c>
      <c r="F16" s="76">
        <v>0.24553123668068724</v>
      </c>
      <c r="G16" s="76">
        <v>1.5094226559067188E-3</v>
      </c>
      <c r="H16" s="76">
        <v>4.5311756259532522E-2</v>
      </c>
      <c r="I16" s="77">
        <v>6.4399268801793616E-4</v>
      </c>
      <c r="J16" s="75">
        <v>5.6274578074556178E-3</v>
      </c>
      <c r="K16" s="76">
        <v>6.6771762780622163E-2</v>
      </c>
      <c r="L16" s="76">
        <v>0.16613809353674713</v>
      </c>
      <c r="M16" s="76">
        <v>3.1324236997583077E-2</v>
      </c>
      <c r="N16" s="77">
        <v>2.5405020436748481E-3</v>
      </c>
      <c r="O16" s="76">
        <v>0.24840174217252028</v>
      </c>
      <c r="P16" s="76">
        <v>2.3299953984794969E-3</v>
      </c>
      <c r="Q16" s="76">
        <v>4.8875532597830521E-3</v>
      </c>
      <c r="R16" s="76">
        <v>5.0718479465111984E-3</v>
      </c>
      <c r="S16" s="76">
        <v>7.9118224560650013E-2</v>
      </c>
      <c r="T16" s="76">
        <v>4.4467696090737572E-4</v>
      </c>
      <c r="U16" s="76">
        <v>7.4171185640542559E-3</v>
      </c>
      <c r="V16" s="78">
        <v>2.7178381331340595E-3</v>
      </c>
      <c r="W16" s="75">
        <v>2.340602006869949E-2</v>
      </c>
      <c r="X16" s="76">
        <v>5.7300453062653349E-4</v>
      </c>
      <c r="Y16" s="76">
        <v>2.2551787044341473E-3</v>
      </c>
      <c r="Z16" s="76">
        <v>5.4677406769763877E-3</v>
      </c>
      <c r="AA16" s="77">
        <v>5.048493714357756E-2</v>
      </c>
      <c r="AB16" s="75">
        <v>0.29502206871356329</v>
      </c>
      <c r="AC16" s="76">
        <v>0.27240205316608285</v>
      </c>
      <c r="AD16" s="76">
        <v>0.35038899699603976</v>
      </c>
      <c r="AE16" s="77">
        <v>8.2186881124314118E-2</v>
      </c>
    </row>
    <row r="17" spans="1:31" x14ac:dyDescent="0.25">
      <c r="A17" s="83">
        <v>15</v>
      </c>
      <c r="B17" s="15" t="s">
        <v>88</v>
      </c>
      <c r="C17" s="15" t="s">
        <v>89</v>
      </c>
      <c r="D17" s="16" t="s">
        <v>4</v>
      </c>
      <c r="E17" s="71">
        <v>2.1795998931200739E-3</v>
      </c>
      <c r="F17" s="72">
        <v>0.21602895645958603</v>
      </c>
      <c r="G17" s="72">
        <v>1.9291168235738448E-3</v>
      </c>
      <c r="H17" s="72">
        <v>4.7073389229301606E-2</v>
      </c>
      <c r="I17" s="73">
        <v>9.1556461988372704E-4</v>
      </c>
      <c r="J17" s="71">
        <v>5.7244871467759017E-3</v>
      </c>
      <c r="K17" s="72">
        <v>5.6171699833345301E-2</v>
      </c>
      <c r="L17" s="72">
        <v>0.16400860137572501</v>
      </c>
      <c r="M17" s="72">
        <v>3.1731315610467083E-2</v>
      </c>
      <c r="N17" s="73">
        <v>4.1571161701222078E-3</v>
      </c>
      <c r="O17" s="72">
        <v>0.27228819011123429</v>
      </c>
      <c r="P17" s="72">
        <v>3.2917664326013491E-3</v>
      </c>
      <c r="Q17" s="72">
        <v>5.9028449816179831E-3</v>
      </c>
      <c r="R17" s="72">
        <v>6.6065484546742907E-3</v>
      </c>
      <c r="S17" s="72">
        <v>8.2792949347346129E-2</v>
      </c>
      <c r="T17" s="72">
        <v>6.2777950210840679E-4</v>
      </c>
      <c r="U17" s="72">
        <v>8.4864299739185363E-3</v>
      </c>
      <c r="V17" s="74">
        <v>2.6561897108858482E-3</v>
      </c>
      <c r="W17" s="71">
        <v>2.1411009419916093E-2</v>
      </c>
      <c r="X17" s="72">
        <v>8.0189670560172665E-4</v>
      </c>
      <c r="Y17" s="72">
        <v>2.867639197058632E-3</v>
      </c>
      <c r="Z17" s="72">
        <v>7.7916946925608065E-3</v>
      </c>
      <c r="AA17" s="73">
        <v>5.4555214308575212E-2</v>
      </c>
      <c r="AB17" s="71">
        <v>0.2681266270254653</v>
      </c>
      <c r="AC17" s="72">
        <v>0.26179322013643552</v>
      </c>
      <c r="AD17" s="72">
        <v>0.38265269851438682</v>
      </c>
      <c r="AE17" s="73">
        <v>8.7427454323712461E-2</v>
      </c>
    </row>
    <row r="18" spans="1:31" x14ac:dyDescent="0.25">
      <c r="A18" s="83">
        <v>16</v>
      </c>
      <c r="B18" s="15" t="s">
        <v>88</v>
      </c>
      <c r="C18" s="15" t="s">
        <v>90</v>
      </c>
      <c r="D18" s="16" t="s">
        <v>4</v>
      </c>
      <c r="E18" s="71">
        <v>1.9957870414523925E-3</v>
      </c>
      <c r="F18" s="72">
        <v>0.26377073494577641</v>
      </c>
      <c r="G18" s="72">
        <v>1.5204324821098687E-3</v>
      </c>
      <c r="H18" s="72">
        <v>4.5425370309515697E-2</v>
      </c>
      <c r="I18" s="73">
        <v>4.6400043582809595E-4</v>
      </c>
      <c r="J18" s="71">
        <v>5.3439423623727151E-3</v>
      </c>
      <c r="K18" s="72">
        <v>6.0119789752102956E-2</v>
      </c>
      <c r="L18" s="72">
        <v>0.16784685800927474</v>
      </c>
      <c r="M18" s="72">
        <v>3.4681092277110658E-2</v>
      </c>
      <c r="N18" s="73">
        <v>1.7704355265282222E-3</v>
      </c>
      <c r="O18" s="72">
        <v>0.21881822078128446</v>
      </c>
      <c r="P18" s="72">
        <v>2.7165916492269738E-3</v>
      </c>
      <c r="Q18" s="72">
        <v>4.4688705605551481E-3</v>
      </c>
      <c r="R18" s="72">
        <v>8.2125192108972907E-3</v>
      </c>
      <c r="S18" s="72">
        <v>7.8741431715878371E-2</v>
      </c>
      <c r="T18" s="72">
        <v>7.3644154384793045E-4</v>
      </c>
      <c r="U18" s="72">
        <v>8.6162596747855601E-3</v>
      </c>
      <c r="V18" s="74">
        <v>3.9210138392330443E-3</v>
      </c>
      <c r="W18" s="71">
        <v>2.0614905313873222E-2</v>
      </c>
      <c r="X18" s="72">
        <v>1.0512864442333524E-3</v>
      </c>
      <c r="Y18" s="72">
        <v>2.4987824005702395E-3</v>
      </c>
      <c r="Z18" s="72">
        <v>6.9696138973935114E-3</v>
      </c>
      <c r="AA18" s="73">
        <v>5.9695619826148884E-2</v>
      </c>
      <c r="AB18" s="71">
        <v>0.31317632521468247</v>
      </c>
      <c r="AC18" s="72">
        <v>0.2697621179273893</v>
      </c>
      <c r="AD18" s="72">
        <v>0.32623134897570882</v>
      </c>
      <c r="AE18" s="73">
        <v>9.083020788221921E-2</v>
      </c>
    </row>
    <row r="19" spans="1:31" x14ac:dyDescent="0.25">
      <c r="A19" s="83">
        <v>22</v>
      </c>
      <c r="B19" s="15" t="s">
        <v>88</v>
      </c>
      <c r="C19" s="15" t="s">
        <v>91</v>
      </c>
      <c r="D19" s="16" t="s">
        <v>4</v>
      </c>
      <c r="E19" s="71">
        <v>1.8248865680264921E-3</v>
      </c>
      <c r="F19" s="72">
        <v>0.27083228860015313</v>
      </c>
      <c r="G19" s="72">
        <v>1.4350681085160257E-3</v>
      </c>
      <c r="H19" s="72">
        <v>4.2996426672138315E-2</v>
      </c>
      <c r="I19" s="73">
        <v>6.6042811815175597E-4</v>
      </c>
      <c r="J19" s="71">
        <v>5.0170157341293707E-3</v>
      </c>
      <c r="K19" s="72">
        <v>4.9856393243810769E-2</v>
      </c>
      <c r="L19" s="72">
        <v>0.18404362917675263</v>
      </c>
      <c r="M19" s="72">
        <v>3.4033557809659699E-2</v>
      </c>
      <c r="N19" s="73">
        <v>3.6848111641603573E-3</v>
      </c>
      <c r="O19" s="72">
        <v>0.22940885242278172</v>
      </c>
      <c r="P19" s="72">
        <v>3.2420386996757787E-3</v>
      </c>
      <c r="Q19" s="72">
        <v>4.4427629325667602E-3</v>
      </c>
      <c r="R19" s="72">
        <v>8.9345127974510535E-3</v>
      </c>
      <c r="S19" s="72">
        <v>6.367871197691384E-2</v>
      </c>
      <c r="T19" s="72">
        <v>1.168243933559179E-4</v>
      </c>
      <c r="U19" s="72">
        <v>8.6787255641433345E-3</v>
      </c>
      <c r="V19" s="74">
        <v>3.6265306495515954E-3</v>
      </c>
      <c r="W19" s="71">
        <v>1.9043717289870081E-2</v>
      </c>
      <c r="X19" s="72">
        <v>7.8746967214724775E-4</v>
      </c>
      <c r="Y19" s="72">
        <v>2.3257953883248999E-3</v>
      </c>
      <c r="Z19" s="72">
        <v>9.7253731325581474E-3</v>
      </c>
      <c r="AA19" s="73">
        <v>5.1604179885160986E-2</v>
      </c>
      <c r="AB19" s="71">
        <v>0.3177490980669857</v>
      </c>
      <c r="AC19" s="72">
        <v>0.27663540712851281</v>
      </c>
      <c r="AD19" s="72">
        <v>0.32212895943644004</v>
      </c>
      <c r="AE19" s="73">
        <v>8.348653536806136E-2</v>
      </c>
    </row>
    <row r="20" spans="1:31" x14ac:dyDescent="0.25">
      <c r="A20" s="83">
        <v>23</v>
      </c>
      <c r="B20" s="15" t="s">
        <v>88</v>
      </c>
      <c r="C20" s="15" t="s">
        <v>92</v>
      </c>
      <c r="D20" s="16" t="s">
        <v>4</v>
      </c>
      <c r="E20" s="71">
        <v>2.0676457378344037E-3</v>
      </c>
      <c r="F20" s="72">
        <v>0.25914911288852049</v>
      </c>
      <c r="G20" s="72">
        <v>1.653334310468527E-3</v>
      </c>
      <c r="H20" s="72">
        <v>4.3189621964879708E-2</v>
      </c>
      <c r="I20" s="73">
        <v>8.4235235096103464E-4</v>
      </c>
      <c r="J20" s="71">
        <v>5.4027519269741215E-3</v>
      </c>
      <c r="K20" s="72">
        <v>6.8936564974329109E-2</v>
      </c>
      <c r="L20" s="72">
        <v>0.17179685354711044</v>
      </c>
      <c r="M20" s="72">
        <v>2.9670232158418988E-2</v>
      </c>
      <c r="N20" s="73">
        <v>1.0871421460546345E-3</v>
      </c>
      <c r="O20" s="72">
        <v>0.23930189645095692</v>
      </c>
      <c r="P20" s="72">
        <v>1.8339658497167459E-3</v>
      </c>
      <c r="Q20" s="72">
        <v>4.9913120752506689E-3</v>
      </c>
      <c r="R20" s="72">
        <v>7.455161332212237E-3</v>
      </c>
      <c r="S20" s="72">
        <v>8.8033119766766046E-2</v>
      </c>
      <c r="T20" s="72">
        <v>9.6927290557595144E-4</v>
      </c>
      <c r="U20" s="72">
        <v>8.7274996143342706E-3</v>
      </c>
      <c r="V20" s="74">
        <v>3.2699596556122566E-3</v>
      </c>
      <c r="W20" s="71">
        <v>2.189186706440251E-2</v>
      </c>
      <c r="X20" s="72">
        <v>8.8347946004126599E-4</v>
      </c>
      <c r="Y20" s="72">
        <v>2.4350908648098843E-3</v>
      </c>
      <c r="Z20" s="72">
        <v>9.2188930049261035E-3</v>
      </c>
      <c r="AA20" s="73">
        <v>2.7192869949843802E-2</v>
      </c>
      <c r="AB20" s="71">
        <v>0.30690206725266417</v>
      </c>
      <c r="AC20" s="72">
        <v>0.2768935447528873</v>
      </c>
      <c r="AD20" s="72">
        <v>0.3545821876504251</v>
      </c>
      <c r="AE20" s="73">
        <v>6.1622200344023569E-2</v>
      </c>
    </row>
    <row r="21" spans="1:31" x14ac:dyDescent="0.25">
      <c r="A21" s="83">
        <v>32</v>
      </c>
      <c r="B21" s="15" t="s">
        <v>88</v>
      </c>
      <c r="C21" s="15" t="s">
        <v>93</v>
      </c>
      <c r="D21" s="16" t="s">
        <v>4</v>
      </c>
      <c r="E21" s="71">
        <v>1.6655342293990169E-3</v>
      </c>
      <c r="F21" s="72">
        <v>0.25670687127679287</v>
      </c>
      <c r="G21" s="72">
        <v>1.3951970965148752E-3</v>
      </c>
      <c r="H21" s="72">
        <v>4.031152060061495E-2</v>
      </c>
      <c r="I21" s="73">
        <v>8.11636527082086E-4</v>
      </c>
      <c r="J21" s="71">
        <v>6.337281563445772E-3</v>
      </c>
      <c r="K21" s="72">
        <v>0.12559669092734355</v>
      </c>
      <c r="L21" s="72">
        <v>0.16575542847748947</v>
      </c>
      <c r="M21" s="72">
        <v>2.6169485743760899E-2</v>
      </c>
      <c r="N21" s="73">
        <v>4.1601219069336811E-3</v>
      </c>
      <c r="O21" s="72">
        <v>0.2180148378487656</v>
      </c>
      <c r="P21" s="72">
        <v>2.8354294763821121E-3</v>
      </c>
      <c r="Q21" s="72">
        <v>3.8866096033429755E-3</v>
      </c>
      <c r="R21" s="72">
        <v>3.9742237571001046E-3</v>
      </c>
      <c r="S21" s="72">
        <v>6.6602500152211058E-2</v>
      </c>
      <c r="T21" s="72">
        <v>2.9852575207631345E-4</v>
      </c>
      <c r="U21" s="72">
        <v>4.4406620924373882E-3</v>
      </c>
      <c r="V21" s="74">
        <v>2.8089669783307476E-3</v>
      </c>
      <c r="W21" s="71">
        <v>2.3164375412816983E-2</v>
      </c>
      <c r="X21" s="72">
        <v>7.5216833350205225E-4</v>
      </c>
      <c r="Y21" s="72">
        <v>1.6810370073705736E-3</v>
      </c>
      <c r="Z21" s="72">
        <v>4.7554242218498738E-3</v>
      </c>
      <c r="AA21" s="73">
        <v>3.7875471014437008E-2</v>
      </c>
      <c r="AB21" s="71">
        <v>0.3008907597304038</v>
      </c>
      <c r="AC21" s="72">
        <v>0.32801900861897332</v>
      </c>
      <c r="AD21" s="72">
        <v>0.30286175566064633</v>
      </c>
      <c r="AE21" s="73">
        <v>6.8228475989976486E-2</v>
      </c>
    </row>
    <row r="22" spans="1:31" x14ac:dyDescent="0.25">
      <c r="A22" s="83">
        <v>61</v>
      </c>
      <c r="B22" s="15" t="s">
        <v>88</v>
      </c>
      <c r="C22" s="15" t="s">
        <v>94</v>
      </c>
      <c r="D22" s="16" t="s">
        <v>4</v>
      </c>
      <c r="E22" s="71">
        <v>1.7876365829141011E-3</v>
      </c>
      <c r="F22" s="72">
        <v>0.23505717547116478</v>
      </c>
      <c r="G22" s="72">
        <v>1.4905994657696744E-3</v>
      </c>
      <c r="H22" s="72">
        <v>4.645954602144417E-2</v>
      </c>
      <c r="I22" s="73">
        <v>6.8969472132018579E-4</v>
      </c>
      <c r="J22" s="71">
        <v>4.6467188282135327E-3</v>
      </c>
      <c r="K22" s="72">
        <v>7.6468042772414813E-2</v>
      </c>
      <c r="L22" s="72">
        <v>0.16926928581690104</v>
      </c>
      <c r="M22" s="72">
        <v>3.1373772941327725E-2</v>
      </c>
      <c r="N22" s="73">
        <v>1.8188258327596547E-3</v>
      </c>
      <c r="O22" s="72">
        <v>0.2690797177126768</v>
      </c>
      <c r="P22" s="72">
        <v>2.8208815391901334E-3</v>
      </c>
      <c r="Q22" s="72">
        <v>3.0610289525860638E-3</v>
      </c>
      <c r="R22" s="72">
        <v>2.5734641362455033E-3</v>
      </c>
      <c r="S22" s="72">
        <v>6.1943117677880431E-2</v>
      </c>
      <c r="T22" s="72">
        <v>9.9727472929481316E-4</v>
      </c>
      <c r="U22" s="72">
        <v>5.4485551948371758E-3</v>
      </c>
      <c r="V22" s="74">
        <v>2.1435596920698348E-3</v>
      </c>
      <c r="W22" s="71">
        <v>2.1181297433056676E-2</v>
      </c>
      <c r="X22" s="72">
        <v>6.4917697359900828E-4</v>
      </c>
      <c r="Y22" s="72">
        <v>1.8861324133467804E-3</v>
      </c>
      <c r="Z22" s="72">
        <v>3.3556362345791122E-3</v>
      </c>
      <c r="AA22" s="73">
        <v>5.579885885640809E-2</v>
      </c>
      <c r="AB22" s="71">
        <v>0.28548465226261288</v>
      </c>
      <c r="AC22" s="72">
        <v>0.28357664619161677</v>
      </c>
      <c r="AD22" s="72">
        <v>0.34806759963478073</v>
      </c>
      <c r="AE22" s="73">
        <v>8.2871101910989661E-2</v>
      </c>
    </row>
    <row r="23" spans="1:31" x14ac:dyDescent="0.25">
      <c r="A23" s="83">
        <v>63</v>
      </c>
      <c r="B23" s="15" t="s">
        <v>88</v>
      </c>
      <c r="C23" s="15" t="s">
        <v>95</v>
      </c>
      <c r="D23" s="16" t="s">
        <v>4</v>
      </c>
      <c r="E23" s="71">
        <v>2.4223530454981993E-3</v>
      </c>
      <c r="F23" s="72">
        <v>0.2566881435162196</v>
      </c>
      <c r="G23" s="72">
        <v>1.6447430062646144E-3</v>
      </c>
      <c r="H23" s="72">
        <v>4.4760638789896244E-2</v>
      </c>
      <c r="I23" s="73">
        <v>7.4898454183110381E-4</v>
      </c>
      <c r="J23" s="71">
        <v>5.9407751845049813E-3</v>
      </c>
      <c r="K23" s="72">
        <v>6.218416601898355E-2</v>
      </c>
      <c r="L23" s="72">
        <v>0.16377504841121096</v>
      </c>
      <c r="M23" s="72">
        <v>2.9822550855786185E-2</v>
      </c>
      <c r="N23" s="73">
        <v>3.4324756838042883E-3</v>
      </c>
      <c r="O23" s="72">
        <v>0.23315781753559467</v>
      </c>
      <c r="P23" s="72">
        <v>3.0445087186020919E-3</v>
      </c>
      <c r="Q23" s="72">
        <v>3.4565684394613889E-3</v>
      </c>
      <c r="R23" s="72">
        <v>8.021510288076926E-3</v>
      </c>
      <c r="S23" s="72">
        <v>7.9431727874510902E-2</v>
      </c>
      <c r="T23" s="72">
        <v>3.862024692481696E-4</v>
      </c>
      <c r="U23" s="72">
        <v>7.8033319054692267E-3</v>
      </c>
      <c r="V23" s="74">
        <v>2.290246596968104E-3</v>
      </c>
      <c r="W23" s="71">
        <v>2.3020889945192097E-2</v>
      </c>
      <c r="X23" s="72">
        <v>8.7324320387127913E-4</v>
      </c>
      <c r="Y23" s="72">
        <v>1.6751342982382004E-3</v>
      </c>
      <c r="Z23" s="72">
        <v>5.4582203602488956E-3</v>
      </c>
      <c r="AA23" s="73">
        <v>5.9960719310518266E-2</v>
      </c>
      <c r="AB23" s="71">
        <v>0.30626486289970972</v>
      </c>
      <c r="AC23" s="72">
        <v>0.26515501615428994</v>
      </c>
      <c r="AD23" s="72">
        <v>0.33759191382793141</v>
      </c>
      <c r="AE23" s="73">
        <v>9.0988207118068737E-2</v>
      </c>
    </row>
    <row r="24" spans="1:31" x14ac:dyDescent="0.25">
      <c r="A24" s="83">
        <v>71</v>
      </c>
      <c r="B24" s="15" t="s">
        <v>88</v>
      </c>
      <c r="C24" s="15" t="s">
        <v>96</v>
      </c>
      <c r="D24" s="16" t="s">
        <v>4</v>
      </c>
      <c r="E24" s="71">
        <v>2.4688116973859754E-3</v>
      </c>
      <c r="F24" s="72">
        <v>0.2363064483755602</v>
      </c>
      <c r="G24" s="72">
        <v>2.0647507932856275E-3</v>
      </c>
      <c r="H24" s="72">
        <v>5.7499613106928291E-2</v>
      </c>
      <c r="I24" s="73">
        <v>9.2184890833581538E-4</v>
      </c>
      <c r="J24" s="71">
        <v>5.5229661893074081E-3</v>
      </c>
      <c r="K24" s="72">
        <v>5.2024822223886644E-2</v>
      </c>
      <c r="L24" s="72">
        <v>0.15669725053802774</v>
      </c>
      <c r="M24" s="72">
        <v>2.9550299347138195E-2</v>
      </c>
      <c r="N24" s="73">
        <v>3.0951928543957634E-3</v>
      </c>
      <c r="O24" s="72">
        <v>0.25334531098688101</v>
      </c>
      <c r="P24" s="72">
        <v>2.8327704739951739E-3</v>
      </c>
      <c r="Q24" s="72">
        <v>5.0963923239240099E-3</v>
      </c>
      <c r="R24" s="72">
        <v>5.7075729958056117E-3</v>
      </c>
      <c r="S24" s="72">
        <v>8.9910137087948233E-2</v>
      </c>
      <c r="T24" s="72">
        <v>5.8789222433624925E-4</v>
      </c>
      <c r="U24" s="72">
        <v>7.6131174325409822E-3</v>
      </c>
      <c r="V24" s="74">
        <v>3.1086969633251625E-3</v>
      </c>
      <c r="W24" s="71">
        <v>2.0729899231262207E-2</v>
      </c>
      <c r="X24" s="72">
        <v>6.1697876034879707E-4</v>
      </c>
      <c r="Y24" s="72">
        <v>2.0302433388255914E-3</v>
      </c>
      <c r="Z24" s="72">
        <v>6.3108212142188834E-3</v>
      </c>
      <c r="AA24" s="73">
        <v>5.5958162932336367E-2</v>
      </c>
      <c r="AB24" s="71">
        <v>0.2992614728814959</v>
      </c>
      <c r="AC24" s="72">
        <v>0.24689053115275575</v>
      </c>
      <c r="AD24" s="72">
        <v>0.36820189048875646</v>
      </c>
      <c r="AE24" s="73">
        <v>8.5646105476991849E-2</v>
      </c>
    </row>
    <row r="25" spans="1:31" x14ac:dyDescent="0.25">
      <c r="A25" s="83">
        <v>72</v>
      </c>
      <c r="B25" s="15" t="s">
        <v>88</v>
      </c>
      <c r="C25" s="15" t="s">
        <v>97</v>
      </c>
      <c r="D25" s="16" t="s">
        <v>4</v>
      </c>
      <c r="E25" s="71">
        <v>2.3639674469588218E-3</v>
      </c>
      <c r="F25" s="72">
        <v>0.2495442354793081</v>
      </c>
      <c r="G25" s="72">
        <v>1.6528296574415612E-3</v>
      </c>
      <c r="H25" s="72">
        <v>4.428776988747625E-2</v>
      </c>
      <c r="I25" s="73">
        <v>5.437396899874192E-4</v>
      </c>
      <c r="J25" s="71">
        <v>5.9119593854735798E-3</v>
      </c>
      <c r="K25" s="72">
        <v>6.6230639464647051E-2</v>
      </c>
      <c r="L25" s="72">
        <v>0.16031096629158209</v>
      </c>
      <c r="M25" s="72">
        <v>3.0836271792978442E-2</v>
      </c>
      <c r="N25" s="73">
        <v>3.0160398582894533E-3</v>
      </c>
      <c r="O25" s="72">
        <v>0.23039733217330416</v>
      </c>
      <c r="P25" s="72">
        <v>2.754095043104816E-3</v>
      </c>
      <c r="Q25" s="72">
        <v>4.1261370236173748E-3</v>
      </c>
      <c r="R25" s="72">
        <v>5.8930546536979491E-3</v>
      </c>
      <c r="S25" s="72">
        <v>7.2028685232948295E-2</v>
      </c>
      <c r="T25" s="72">
        <v>5.6251788325269246E-4</v>
      </c>
      <c r="U25" s="72">
        <v>2.3063957889675461E-2</v>
      </c>
      <c r="V25" s="74">
        <v>1.3104354535275154E-2</v>
      </c>
      <c r="W25" s="71">
        <v>2.2793894168991722E-2</v>
      </c>
      <c r="X25" s="72">
        <v>4.7348891584348942E-4</v>
      </c>
      <c r="Y25" s="72">
        <v>1.9884740295355676E-3</v>
      </c>
      <c r="Z25" s="72">
        <v>8.5184117889630408E-3</v>
      </c>
      <c r="AA25" s="73">
        <v>4.9597177707647253E-2</v>
      </c>
      <c r="AB25" s="71">
        <v>0.29839254216117217</v>
      </c>
      <c r="AC25" s="72">
        <v>0.26630587679297063</v>
      </c>
      <c r="AD25" s="72">
        <v>0.35193013443487586</v>
      </c>
      <c r="AE25" s="73">
        <v>8.3371446610981073E-2</v>
      </c>
    </row>
    <row r="26" spans="1:31" x14ac:dyDescent="0.25">
      <c r="A26" s="83">
        <v>94</v>
      </c>
      <c r="B26" s="15" t="s">
        <v>88</v>
      </c>
      <c r="C26" s="15" t="s">
        <v>98</v>
      </c>
      <c r="D26" s="16" t="s">
        <v>4</v>
      </c>
      <c r="E26" s="71">
        <v>3.750024172233613E-3</v>
      </c>
      <c r="F26" s="72">
        <v>0.27361071220168037</v>
      </c>
      <c r="G26" s="72">
        <v>2.0267914527429447E-3</v>
      </c>
      <c r="H26" s="72">
        <v>5.0890617712971452E-2</v>
      </c>
      <c r="I26" s="73">
        <v>1.0588850069738448E-3</v>
      </c>
      <c r="J26" s="71">
        <v>8.7655543543602929E-3</v>
      </c>
      <c r="K26" s="72">
        <v>4.5603834858287541E-2</v>
      </c>
      <c r="L26" s="72">
        <v>0.17488260904155756</v>
      </c>
      <c r="M26" s="72">
        <v>3.2674044275787496E-2</v>
      </c>
      <c r="N26" s="73">
        <v>1.773853626727056E-3</v>
      </c>
      <c r="O26" s="72">
        <v>0.2331742034785379</v>
      </c>
      <c r="P26" s="72">
        <v>3.7165595181967688E-3</v>
      </c>
      <c r="Q26" s="72">
        <v>3.1891633608419441E-3</v>
      </c>
      <c r="R26" s="72">
        <v>7.0219570149059754E-3</v>
      </c>
      <c r="S26" s="72">
        <v>7.2740520406392756E-2</v>
      </c>
      <c r="T26" s="72">
        <v>1.6159402568593858E-4</v>
      </c>
      <c r="U26" s="72">
        <v>6.8566896111044483E-3</v>
      </c>
      <c r="V26" s="74">
        <v>3.1129066612902252E-3</v>
      </c>
      <c r="W26" s="71">
        <v>1.9347672718368489E-2</v>
      </c>
      <c r="X26" s="72">
        <v>6.1569652397326885E-4</v>
      </c>
      <c r="Y26" s="72">
        <v>1.7055010200326952E-3</v>
      </c>
      <c r="Z26" s="72">
        <v>6.0245548864186647E-3</v>
      </c>
      <c r="AA26" s="73">
        <v>4.7296054070928954E-2</v>
      </c>
      <c r="AB26" s="71">
        <v>0.33133703054660218</v>
      </c>
      <c r="AC26" s="72">
        <v>0.26369989615671996</v>
      </c>
      <c r="AD26" s="72">
        <v>0.32997359407695598</v>
      </c>
      <c r="AE26" s="73">
        <v>7.4989479219722072E-2</v>
      </c>
    </row>
    <row r="27" spans="1:31" x14ac:dyDescent="0.25">
      <c r="A27" s="83">
        <v>96</v>
      </c>
      <c r="B27" s="15" t="s">
        <v>88</v>
      </c>
      <c r="C27" s="15" t="s">
        <v>99</v>
      </c>
      <c r="D27" s="16" t="s">
        <v>4</v>
      </c>
      <c r="E27" s="71">
        <v>2.2421428225376638E-3</v>
      </c>
      <c r="F27" s="72">
        <v>0.26294191657881316</v>
      </c>
      <c r="G27" s="72">
        <v>1.8326675076245247E-3</v>
      </c>
      <c r="H27" s="72">
        <v>4.7389436918737919E-2</v>
      </c>
      <c r="I27" s="73">
        <v>5.471022253202741E-4</v>
      </c>
      <c r="J27" s="71">
        <v>4.7543698911093777E-3</v>
      </c>
      <c r="K27" s="72">
        <v>7.5368192819075266E-2</v>
      </c>
      <c r="L27" s="72">
        <v>0.1721661641689026</v>
      </c>
      <c r="M27" s="72">
        <v>3.1065746814337113E-2</v>
      </c>
      <c r="N27" s="73">
        <v>2.4130592937686608E-3</v>
      </c>
      <c r="O27" s="72">
        <v>0.23765066564122686</v>
      </c>
      <c r="P27" s="72">
        <v>1.6921471422091288E-3</v>
      </c>
      <c r="Q27" s="72">
        <v>3.2881267278712912E-3</v>
      </c>
      <c r="R27" s="72">
        <v>6.9384316366028886E-3</v>
      </c>
      <c r="S27" s="72">
        <v>8.2007259453814429E-2</v>
      </c>
      <c r="T27" s="72">
        <v>4.7480389587574651E-4</v>
      </c>
      <c r="U27" s="72">
        <v>1.0930979655309149E-2</v>
      </c>
      <c r="V27" s="74">
        <v>2.7438998965093444E-3</v>
      </c>
      <c r="W27" s="71">
        <v>2.2604122798871126E-2</v>
      </c>
      <c r="X27" s="72">
        <v>4.4470916379274608E-4</v>
      </c>
      <c r="Y27" s="72">
        <v>1.803730446094147E-3</v>
      </c>
      <c r="Z27" s="72">
        <v>5.2473724856294821E-3</v>
      </c>
      <c r="AA27" s="73">
        <v>2.3452952015966866E-2</v>
      </c>
      <c r="AB27" s="71">
        <v>0.31495326605303353</v>
      </c>
      <c r="AC27" s="72">
        <v>0.28576753298719298</v>
      </c>
      <c r="AD27" s="72">
        <v>0.34572631404941884</v>
      </c>
      <c r="AE27" s="73">
        <v>5.3552886910354369E-2</v>
      </c>
    </row>
    <row r="28" spans="1:31" x14ac:dyDescent="0.25">
      <c r="A28" s="83">
        <v>101</v>
      </c>
      <c r="B28" s="15" t="s">
        <v>88</v>
      </c>
      <c r="C28" s="15" t="s">
        <v>100</v>
      </c>
      <c r="D28" s="16" t="s">
        <v>4</v>
      </c>
      <c r="E28" s="71">
        <v>2.0405147769810331E-3</v>
      </c>
      <c r="F28" s="72">
        <v>0.21507341628963011</v>
      </c>
      <c r="G28" s="72">
        <v>1.721268964124489E-3</v>
      </c>
      <c r="H28" s="72">
        <v>5.5195635435164384E-2</v>
      </c>
      <c r="I28" s="73">
        <v>8.8619487611019294E-4</v>
      </c>
      <c r="J28" s="71">
        <v>5.3573854662751315E-3</v>
      </c>
      <c r="K28" s="72">
        <v>6.0422728642649269E-2</v>
      </c>
      <c r="L28" s="72">
        <v>0.15965780048322098</v>
      </c>
      <c r="M28" s="72">
        <v>3.1258093045894941E-2</v>
      </c>
      <c r="N28" s="73">
        <v>3.7562261929342269E-3</v>
      </c>
      <c r="O28" s="72">
        <v>0.24409844935185585</v>
      </c>
      <c r="P28" s="72">
        <v>2.779408003443562E-3</v>
      </c>
      <c r="Q28" s="72">
        <v>4.8415939906262251E-3</v>
      </c>
      <c r="R28" s="72">
        <v>5.6355090614982088E-3</v>
      </c>
      <c r="S28" s="72">
        <v>0.10304238274163639</v>
      </c>
      <c r="T28" s="72">
        <v>2.9540887960491878E-4</v>
      </c>
      <c r="U28" s="72">
        <v>9.0271989086260704E-3</v>
      </c>
      <c r="V28" s="74">
        <v>3.6035140903587339E-3</v>
      </c>
      <c r="W28" s="71">
        <v>1.987056212712493E-2</v>
      </c>
      <c r="X28" s="72">
        <v>7.2309503284742149E-4</v>
      </c>
      <c r="Y28" s="72">
        <v>2.1690243154306858E-3</v>
      </c>
      <c r="Z28" s="72">
        <v>5.6675847674707552E-3</v>
      </c>
      <c r="AA28" s="73">
        <v>6.2877004556491561E-2</v>
      </c>
      <c r="AB28" s="71">
        <v>0.2749170303420102</v>
      </c>
      <c r="AC28" s="72">
        <v>0.2604522338309746</v>
      </c>
      <c r="AD28" s="72">
        <v>0.37332346502765007</v>
      </c>
      <c r="AE28" s="73">
        <v>9.1307270799365348E-2</v>
      </c>
    </row>
    <row r="29" spans="1:31" x14ac:dyDescent="0.25">
      <c r="A29" s="83">
        <v>102</v>
      </c>
      <c r="B29" s="15" t="s">
        <v>88</v>
      </c>
      <c r="C29" s="15" t="s">
        <v>101</v>
      </c>
      <c r="D29" s="16" t="s">
        <v>4</v>
      </c>
      <c r="E29" s="71">
        <v>1.8332131718772362E-3</v>
      </c>
      <c r="F29" s="72">
        <v>0.25410909084145483</v>
      </c>
      <c r="G29" s="72">
        <v>1.4516494961949054E-3</v>
      </c>
      <c r="H29" s="72">
        <v>4.2429076281904669E-2</v>
      </c>
      <c r="I29" s="73">
        <v>5.5680853521627744E-4</v>
      </c>
      <c r="J29" s="71">
        <v>4.0855184195231426E-3</v>
      </c>
      <c r="K29" s="72">
        <v>7.9620997147491282E-2</v>
      </c>
      <c r="L29" s="72">
        <v>0.1677059387216446</v>
      </c>
      <c r="M29" s="72">
        <v>2.7799631318998787E-2</v>
      </c>
      <c r="N29" s="73">
        <v>1.6357332113578881E-3</v>
      </c>
      <c r="O29" s="72">
        <v>0.23917456458131045</v>
      </c>
      <c r="P29" s="72">
        <v>2.9859047507727796E-3</v>
      </c>
      <c r="Q29" s="72">
        <v>4.1875155005939874E-3</v>
      </c>
      <c r="R29" s="72">
        <v>4.2655912419745194E-3</v>
      </c>
      <c r="S29" s="72">
        <v>7.5529347350236947E-2</v>
      </c>
      <c r="T29" s="72">
        <v>6.104779440380668E-4</v>
      </c>
      <c r="U29" s="72">
        <v>6.5864051257158067E-3</v>
      </c>
      <c r="V29" s="74">
        <v>3.3242163107420689E-3</v>
      </c>
      <c r="W29" s="71">
        <v>2.4896507038939468E-2</v>
      </c>
      <c r="X29" s="72">
        <v>4.6028695660627967E-4</v>
      </c>
      <c r="Y29" s="72">
        <v>2.7134847465801431E-3</v>
      </c>
      <c r="Z29" s="72">
        <v>5.4317979629800294E-3</v>
      </c>
      <c r="AA29" s="73">
        <v>4.8606243343846008E-2</v>
      </c>
      <c r="AB29" s="71">
        <v>0.30037983832664794</v>
      </c>
      <c r="AC29" s="72">
        <v>0.28084781881901572</v>
      </c>
      <c r="AD29" s="72">
        <v>0.33666402280538466</v>
      </c>
      <c r="AE29" s="73">
        <v>8.2108320048951938E-2</v>
      </c>
    </row>
    <row r="30" spans="1:31" x14ac:dyDescent="0.25">
      <c r="A30" s="83">
        <v>127</v>
      </c>
      <c r="B30" s="15" t="s">
        <v>88</v>
      </c>
      <c r="C30" s="15" t="s">
        <v>102</v>
      </c>
      <c r="D30" s="16" t="s">
        <v>4</v>
      </c>
      <c r="E30" s="71">
        <v>2.5084861572968208E-3</v>
      </c>
      <c r="F30" s="72">
        <v>0.23833956846934889</v>
      </c>
      <c r="G30" s="72">
        <v>1.8160538633742037E-3</v>
      </c>
      <c r="H30" s="72">
        <v>4.5663549693491574E-2</v>
      </c>
      <c r="I30" s="73">
        <v>8.0865462148267426E-4</v>
      </c>
      <c r="J30" s="71">
        <v>5.416881914990822E-3</v>
      </c>
      <c r="K30" s="72">
        <v>4.6507728632919208E-2</v>
      </c>
      <c r="L30" s="72">
        <v>0.15730726124200925</v>
      </c>
      <c r="M30" s="72">
        <v>2.8391959854294765E-2</v>
      </c>
      <c r="N30" s="73">
        <v>4.44356135075453E-3</v>
      </c>
      <c r="O30" s="72">
        <v>0.2623036708657589</v>
      </c>
      <c r="P30" s="72">
        <v>3.4710009537866522E-3</v>
      </c>
      <c r="Q30" s="72">
        <v>6.7727122357732301E-3</v>
      </c>
      <c r="R30" s="72">
        <v>7.4848810253301777E-3</v>
      </c>
      <c r="S30" s="72">
        <v>8.4094376313600713E-2</v>
      </c>
      <c r="T30" s="72">
        <v>1.0589574077087801E-3</v>
      </c>
      <c r="U30" s="72">
        <v>7.4612465391154818E-3</v>
      </c>
      <c r="V30" s="74">
        <v>3.6592776667774031E-3</v>
      </c>
      <c r="W30" s="71">
        <v>2.1262983913221095E-2</v>
      </c>
      <c r="X30" s="72">
        <v>9.5951882575396198E-4</v>
      </c>
      <c r="Y30" s="72">
        <v>4.5744821910513609E-3</v>
      </c>
      <c r="Z30" s="72">
        <v>8.2631933807880316E-3</v>
      </c>
      <c r="AA30" s="73">
        <v>5.7429992881371544E-2</v>
      </c>
      <c r="AB30" s="71">
        <v>0.28913631280499419</v>
      </c>
      <c r="AC30" s="72">
        <v>0.24206739299496857</v>
      </c>
      <c r="AD30" s="72">
        <v>0.37630612300785143</v>
      </c>
      <c r="AE30" s="73">
        <v>9.2490171192185999E-2</v>
      </c>
    </row>
    <row r="31" spans="1:31" ht="15.75" thickBot="1" x14ac:dyDescent="0.3">
      <c r="A31" s="84">
        <v>128</v>
      </c>
      <c r="B31" s="20" t="s">
        <v>88</v>
      </c>
      <c r="C31" s="20" t="s">
        <v>103</v>
      </c>
      <c r="D31" s="21" t="s">
        <v>4</v>
      </c>
      <c r="E31" s="75">
        <v>2.2242604265064153E-3</v>
      </c>
      <c r="F31" s="76">
        <v>0.23874826228695462</v>
      </c>
      <c r="G31" s="76">
        <v>1.6370180442832948E-3</v>
      </c>
      <c r="H31" s="76">
        <v>4.8277528507340163E-2</v>
      </c>
      <c r="I31" s="77">
        <v>9.9638849463489312E-4</v>
      </c>
      <c r="J31" s="75">
        <v>5.5938859198234299E-3</v>
      </c>
      <c r="K31" s="76">
        <v>4.3879084426046273E-2</v>
      </c>
      <c r="L31" s="76">
        <v>0.16976840229129286</v>
      </c>
      <c r="M31" s="76">
        <v>3.4590280129492751E-2</v>
      </c>
      <c r="N31" s="77">
        <v>4.7001085892575921E-3</v>
      </c>
      <c r="O31" s="76">
        <v>0.26176617651718087</v>
      </c>
      <c r="P31" s="76">
        <v>3.6319353470583072E-3</v>
      </c>
      <c r="Q31" s="76">
        <v>5.9297683685542776E-3</v>
      </c>
      <c r="R31" s="76">
        <v>5.6553865272226051E-3</v>
      </c>
      <c r="S31" s="76">
        <v>8.2070366840511666E-2</v>
      </c>
      <c r="T31" s="76">
        <v>4.6221821275526352E-4</v>
      </c>
      <c r="U31" s="76">
        <v>8.3622912527067054E-3</v>
      </c>
      <c r="V31" s="78">
        <v>2.069604173647955E-3</v>
      </c>
      <c r="W31" s="75">
        <v>1.8599024876244645E-2</v>
      </c>
      <c r="X31" s="76">
        <v>4.9726175588789691E-4</v>
      </c>
      <c r="Y31" s="76">
        <v>2.0081247005785305E-3</v>
      </c>
      <c r="Z31" s="76">
        <v>7.7922110175678277E-3</v>
      </c>
      <c r="AA31" s="77">
        <v>5.0740411294451115E-2</v>
      </c>
      <c r="AB31" s="75">
        <v>0.29188345775971941</v>
      </c>
      <c r="AC31" s="76">
        <v>0.25853176135591288</v>
      </c>
      <c r="AD31" s="76">
        <v>0.36994774723963764</v>
      </c>
      <c r="AE31" s="77">
        <v>7.9637033644730015E-2</v>
      </c>
    </row>
    <row r="32" spans="1:3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x14ac:dyDescent="0.25">
      <c r="A33" s="17"/>
      <c r="B33" s="17"/>
      <c r="C33" s="57" t="s">
        <v>130</v>
      </c>
      <c r="D33" s="58" t="s">
        <v>131</v>
      </c>
      <c r="E33" s="86">
        <f>AVERAGE(E3:E16)</f>
        <v>2.339885511019471E-3</v>
      </c>
      <c r="F33" s="86">
        <f t="shared" ref="F33:AE33" si="0">AVERAGE(F3:F16)</f>
        <v>0.24049900302161209</v>
      </c>
      <c r="G33" s="86">
        <f t="shared" si="0"/>
        <v>1.7745918154808192E-3</v>
      </c>
      <c r="H33" s="86">
        <f t="shared" si="0"/>
        <v>5.0340446195676306E-2</v>
      </c>
      <c r="I33" s="86">
        <f t="shared" si="0"/>
        <v>8.9617779316798654E-4</v>
      </c>
      <c r="J33" s="86">
        <f t="shared" si="0"/>
        <v>5.8828779925694926E-3</v>
      </c>
      <c r="K33" s="86">
        <f t="shared" si="0"/>
        <v>5.3933052900623966E-2</v>
      </c>
      <c r="L33" s="86">
        <f t="shared" si="0"/>
        <v>0.1626970400261798</v>
      </c>
      <c r="M33" s="86">
        <f t="shared" si="0"/>
        <v>2.8314506637575714E-2</v>
      </c>
      <c r="N33" s="86">
        <f t="shared" si="0"/>
        <v>3.4308129802161401E-3</v>
      </c>
      <c r="O33" s="86">
        <f t="shared" si="0"/>
        <v>0.24922953452196758</v>
      </c>
      <c r="P33" s="86">
        <f t="shared" si="0"/>
        <v>2.8258653188381402E-3</v>
      </c>
      <c r="Q33" s="86">
        <f t="shared" si="0"/>
        <v>4.467228646927536E-3</v>
      </c>
      <c r="R33" s="86">
        <f t="shared" si="0"/>
        <v>6.3922519573405981E-3</v>
      </c>
      <c r="S33" s="86">
        <f t="shared" si="0"/>
        <v>8.887758456225596E-2</v>
      </c>
      <c r="T33" s="86">
        <f t="shared" si="0"/>
        <v>7.1122791813137143E-4</v>
      </c>
      <c r="U33" s="86">
        <f t="shared" si="0"/>
        <v>7.6143707496292082E-3</v>
      </c>
      <c r="V33" s="86">
        <f t="shared" si="0"/>
        <v>3.4589467378440741E-3</v>
      </c>
      <c r="W33" s="86">
        <f t="shared" si="0"/>
        <v>2.0869722160772271E-2</v>
      </c>
      <c r="X33" s="86">
        <f t="shared" si="0"/>
        <v>7.7147252544026046E-4</v>
      </c>
      <c r="Y33" s="86">
        <f t="shared" si="0"/>
        <v>2.2253138041660541E-3</v>
      </c>
      <c r="Z33" s="86">
        <f t="shared" si="0"/>
        <v>6.4955301886281775E-3</v>
      </c>
      <c r="AA33" s="86">
        <f t="shared" si="0"/>
        <v>5.5952556033936972E-2</v>
      </c>
      <c r="AB33" s="86">
        <f t="shared" si="0"/>
        <v>0.29585010433695669</v>
      </c>
      <c r="AC33" s="86">
        <f t="shared" si="0"/>
        <v>0.25425829053716509</v>
      </c>
      <c r="AD33" s="86">
        <f t="shared" si="0"/>
        <v>0.3635770104129345</v>
      </c>
      <c r="AE33" s="86">
        <f t="shared" si="0"/>
        <v>8.631459471294374E-2</v>
      </c>
    </row>
    <row r="34" spans="1:31" x14ac:dyDescent="0.25">
      <c r="A34" s="17"/>
      <c r="B34" s="17"/>
      <c r="C34" s="60"/>
      <c r="D34" s="61" t="s">
        <v>132</v>
      </c>
      <c r="E34" s="86">
        <f>STDEV(E3:E16)</f>
        <v>2.5866432493024084E-4</v>
      </c>
      <c r="F34" s="86">
        <f t="shared" ref="F34:AE34" si="1">STDEV(F3:F16)</f>
        <v>2.6336722262111863E-2</v>
      </c>
      <c r="G34" s="86">
        <f t="shared" si="1"/>
        <v>2.4614046446888669E-4</v>
      </c>
      <c r="H34" s="86">
        <f t="shared" si="1"/>
        <v>5.2856041907751649E-3</v>
      </c>
      <c r="I34" s="86">
        <f t="shared" si="1"/>
        <v>2.8834036627579707E-4</v>
      </c>
      <c r="J34" s="86">
        <f t="shared" si="1"/>
        <v>1.1037401639285439E-3</v>
      </c>
      <c r="K34" s="86">
        <f t="shared" si="1"/>
        <v>1.3026219122559286E-2</v>
      </c>
      <c r="L34" s="86">
        <f t="shared" si="1"/>
        <v>1.6649113237904807E-2</v>
      </c>
      <c r="M34" s="86">
        <f t="shared" si="1"/>
        <v>3.0978982608807111E-3</v>
      </c>
      <c r="N34" s="86">
        <f t="shared" si="1"/>
        <v>1.7390562616280321E-3</v>
      </c>
      <c r="O34" s="86">
        <f t="shared" si="1"/>
        <v>3.4910640118550891E-2</v>
      </c>
      <c r="P34" s="86">
        <f t="shared" si="1"/>
        <v>5.8130309564777293E-4</v>
      </c>
      <c r="Q34" s="86">
        <f t="shared" si="1"/>
        <v>1.2552953359549575E-3</v>
      </c>
      <c r="R34" s="86">
        <f t="shared" si="1"/>
        <v>1.8135386438265335E-3</v>
      </c>
      <c r="S34" s="86">
        <f t="shared" si="1"/>
        <v>1.253734136660248E-2</v>
      </c>
      <c r="T34" s="86">
        <f t="shared" si="1"/>
        <v>4.3114889657490694E-4</v>
      </c>
      <c r="U34" s="86">
        <f t="shared" si="1"/>
        <v>1.13254401801293E-3</v>
      </c>
      <c r="V34" s="86">
        <f t="shared" si="1"/>
        <v>7.8984447458733465E-4</v>
      </c>
      <c r="W34" s="86">
        <f t="shared" si="1"/>
        <v>3.6066867592187872E-3</v>
      </c>
      <c r="X34" s="86">
        <f t="shared" si="1"/>
        <v>1.7226195244699974E-4</v>
      </c>
      <c r="Y34" s="86">
        <f t="shared" si="1"/>
        <v>3.8196817890219525E-4</v>
      </c>
      <c r="Z34" s="86">
        <f t="shared" si="1"/>
        <v>1.1790208733918398E-3</v>
      </c>
      <c r="AA34" s="86">
        <f t="shared" si="1"/>
        <v>1.2258113501467945E-2</v>
      </c>
      <c r="AB34" s="86">
        <f t="shared" si="1"/>
        <v>2.55382942406755E-2</v>
      </c>
      <c r="AC34" s="86">
        <f t="shared" si="1"/>
        <v>2.6665349668731853E-2</v>
      </c>
      <c r="AD34" s="86">
        <f t="shared" si="1"/>
        <v>4.0905413512215896E-2</v>
      </c>
      <c r="AE34" s="86">
        <f t="shared" si="1"/>
        <v>1.1795561730132407E-2</v>
      </c>
    </row>
    <row r="35" spans="1:31" x14ac:dyDescent="0.25">
      <c r="A35" s="17"/>
      <c r="B35" s="17"/>
      <c r="C35" s="62"/>
      <c r="D35" s="63" t="s">
        <v>133</v>
      </c>
      <c r="E35" s="64">
        <f>E34/E33</f>
        <v>0.11054571846019197</v>
      </c>
      <c r="F35" s="64">
        <f t="shared" ref="F35:AE35" si="2">F34/F33</f>
        <v>0.10950865463565</v>
      </c>
      <c r="G35" s="64">
        <f t="shared" si="2"/>
        <v>0.13870258068455918</v>
      </c>
      <c r="H35" s="64">
        <f t="shared" si="2"/>
        <v>0.10499716610038988</v>
      </c>
      <c r="I35" s="64">
        <f t="shared" si="2"/>
        <v>0.32174460076333122</v>
      </c>
      <c r="J35" s="64">
        <f t="shared" si="2"/>
        <v>0.18761908122566009</v>
      </c>
      <c r="K35" s="64">
        <f t="shared" si="2"/>
        <v>0.2415257142324421</v>
      </c>
      <c r="L35" s="64">
        <f t="shared" si="2"/>
        <v>0.10233199838931167</v>
      </c>
      <c r="M35" s="64">
        <f t="shared" si="2"/>
        <v>0.10941028570738158</v>
      </c>
      <c r="N35" s="64">
        <f t="shared" si="2"/>
        <v>0.50689334325605595</v>
      </c>
      <c r="O35" s="64">
        <f t="shared" si="2"/>
        <v>0.14007424997005641</v>
      </c>
      <c r="P35" s="64">
        <f t="shared" si="2"/>
        <v>0.20570799739556475</v>
      </c>
      <c r="Q35" s="64">
        <f t="shared" si="2"/>
        <v>0.2810009146987188</v>
      </c>
      <c r="R35" s="64">
        <f t="shared" si="2"/>
        <v>0.28370888005187916</v>
      </c>
      <c r="S35" s="64">
        <f t="shared" si="2"/>
        <v>0.14106302987814059</v>
      </c>
      <c r="T35" s="64">
        <f t="shared" si="2"/>
        <v>0.60620356088899918</v>
      </c>
      <c r="U35" s="64">
        <f t="shared" si="2"/>
        <v>0.14873770338383913</v>
      </c>
      <c r="V35" s="64">
        <f t="shared" si="2"/>
        <v>0.22834826160972821</v>
      </c>
      <c r="W35" s="64">
        <f t="shared" si="2"/>
        <v>0.1728191075776796</v>
      </c>
      <c r="X35" s="64">
        <f t="shared" si="2"/>
        <v>0.22328980847204385</v>
      </c>
      <c r="Y35" s="64">
        <f t="shared" si="2"/>
        <v>0.17164688332364858</v>
      </c>
      <c r="Z35" s="64">
        <f t="shared" si="2"/>
        <v>0.18151264625880262</v>
      </c>
      <c r="AA35" s="64">
        <f t="shared" si="2"/>
        <v>0.21908049194451484</v>
      </c>
      <c r="AB35" s="64">
        <f t="shared" si="2"/>
        <v>8.6321734778192993E-2</v>
      </c>
      <c r="AC35" s="64">
        <f t="shared" si="2"/>
        <v>0.10487504502762383</v>
      </c>
      <c r="AD35" s="64">
        <f t="shared" si="2"/>
        <v>0.11250825090881669</v>
      </c>
      <c r="AE35" s="64">
        <f t="shared" si="2"/>
        <v>0.13665778967463013</v>
      </c>
    </row>
    <row r="36" spans="1:31" x14ac:dyDescent="0.25">
      <c r="A36" s="17"/>
      <c r="B36" s="17"/>
      <c r="C36" s="57" t="s">
        <v>134</v>
      </c>
      <c r="D36" s="58" t="s">
        <v>131</v>
      </c>
      <c r="E36" s="86">
        <f>AVERAGE(E17:E31)</f>
        <v>2.2249909180014835E-3</v>
      </c>
      <c r="F36" s="86">
        <f t="shared" ref="F36:AE36" si="3">AVERAGE(F17:F31)</f>
        <v>0.24846046224539756</v>
      </c>
      <c r="G36" s="86">
        <f t="shared" si="3"/>
        <v>1.6847680714859321E-3</v>
      </c>
      <c r="H36" s="86">
        <f t="shared" si="3"/>
        <v>4.6789982742120352E-2</v>
      </c>
      <c r="I36" s="86">
        <f t="shared" si="3"/>
        <v>7.6348557820795878E-4</v>
      </c>
      <c r="J36" s="86">
        <f t="shared" si="3"/>
        <v>5.5880996191519728E-3</v>
      </c>
      <c r="K36" s="86">
        <f t="shared" si="3"/>
        <v>6.4599425049155501E-2</v>
      </c>
      <c r="L36" s="86">
        <f t="shared" si="3"/>
        <v>0.16699947317284683</v>
      </c>
      <c r="M36" s="86">
        <f t="shared" si="3"/>
        <v>3.0909888931696914E-2</v>
      </c>
      <c r="N36" s="86">
        <f t="shared" si="3"/>
        <v>2.9963135605232142E-3</v>
      </c>
      <c r="O36" s="86">
        <f t="shared" si="3"/>
        <v>0.24279866043062334</v>
      </c>
      <c r="P36" s="86">
        <f t="shared" si="3"/>
        <v>2.9099335731974925E-3</v>
      </c>
      <c r="Q36" s="86">
        <f t="shared" si="3"/>
        <v>4.509427138478888E-3</v>
      </c>
      <c r="R36" s="86">
        <f t="shared" si="3"/>
        <v>6.2920216089130242E-3</v>
      </c>
      <c r="S36" s="86">
        <f t="shared" si="3"/>
        <v>7.8843108929239722E-2</v>
      </c>
      <c r="T36" s="86">
        <f t="shared" si="3"/>
        <v>5.5641278458434405E-4</v>
      </c>
      <c r="U36" s="86">
        <f t="shared" si="3"/>
        <v>8.8068900289813047E-3</v>
      </c>
      <c r="V36" s="86">
        <f t="shared" si="3"/>
        <v>3.6961958280384987E-3</v>
      </c>
      <c r="W36" s="86">
        <f t="shared" si="3"/>
        <v>2.1362181916810091E-2</v>
      </c>
      <c r="X36" s="86">
        <f t="shared" si="3"/>
        <v>7.0598378186998605E-4</v>
      </c>
      <c r="Y36" s="86">
        <f t="shared" si="3"/>
        <v>2.2908450905231958E-3</v>
      </c>
      <c r="Z36" s="86">
        <f t="shared" si="3"/>
        <v>6.7020535365435443E-3</v>
      </c>
      <c r="AA36" s="86">
        <f t="shared" si="3"/>
        <v>4.9509395463608788E-2</v>
      </c>
      <c r="AB36" s="86">
        <f t="shared" si="3"/>
        <v>0.29992368955521331</v>
      </c>
      <c r="AC36" s="86">
        <f t="shared" si="3"/>
        <v>0.27109320033337436</v>
      </c>
      <c r="AD36" s="86">
        <f t="shared" si="3"/>
        <v>0.34841265032205671</v>
      </c>
      <c r="AE36" s="86">
        <f t="shared" si="3"/>
        <v>8.0570459789355606E-2</v>
      </c>
    </row>
    <row r="37" spans="1:31" x14ac:dyDescent="0.25">
      <c r="A37" s="17"/>
      <c r="B37" s="17"/>
      <c r="C37" s="60"/>
      <c r="D37" s="61" t="s">
        <v>132</v>
      </c>
      <c r="E37" s="86">
        <f>STDEV(E17:E31)</f>
        <v>4.9679926706986104E-4</v>
      </c>
      <c r="F37" s="86">
        <f t="shared" ref="F37:AE37" si="4">STDEV(F17:F31)</f>
        <v>1.8029345827696355E-2</v>
      </c>
      <c r="G37" s="86">
        <f t="shared" si="4"/>
        <v>2.1257926782263488E-4</v>
      </c>
      <c r="H37" s="86">
        <f t="shared" si="4"/>
        <v>4.68111707588961E-3</v>
      </c>
      <c r="I37" s="86">
        <f t="shared" si="4"/>
        <v>1.8109603575330193E-4</v>
      </c>
      <c r="J37" s="86">
        <f t="shared" si="4"/>
        <v>1.0437342285895739E-3</v>
      </c>
      <c r="K37" s="86">
        <f t="shared" si="4"/>
        <v>2.0409976867605688E-2</v>
      </c>
      <c r="L37" s="86">
        <f t="shared" si="4"/>
        <v>7.2505848715571451E-3</v>
      </c>
      <c r="M37" s="86">
        <f t="shared" si="4"/>
        <v>2.4601149986912944E-3</v>
      </c>
      <c r="N37" s="86">
        <f t="shared" si="4"/>
        <v>1.1702020136779036E-3</v>
      </c>
      <c r="O37" s="86">
        <f t="shared" si="4"/>
        <v>1.7265320881017315E-2</v>
      </c>
      <c r="P37" s="86">
        <f t="shared" si="4"/>
        <v>5.6729622478918446E-4</v>
      </c>
      <c r="Q37" s="86">
        <f t="shared" si="4"/>
        <v>1.0972070678259001E-3</v>
      </c>
      <c r="R37" s="86">
        <f t="shared" si="4"/>
        <v>1.7347484899872007E-3</v>
      </c>
      <c r="S37" s="86">
        <f t="shared" si="4"/>
        <v>1.0745634598405189E-2</v>
      </c>
      <c r="T37" s="86">
        <f t="shared" si="4"/>
        <v>2.9118862430469665E-4</v>
      </c>
      <c r="U37" s="86">
        <f t="shared" si="4"/>
        <v>4.2384539027047257E-3</v>
      </c>
      <c r="V37" s="86">
        <f t="shared" si="4"/>
        <v>2.6644894259348914E-3</v>
      </c>
      <c r="W37" s="86">
        <f t="shared" si="4"/>
        <v>1.7456085823433043E-3</v>
      </c>
      <c r="X37" s="86">
        <f t="shared" si="4"/>
        <v>1.9026489489617473E-4</v>
      </c>
      <c r="Y37" s="86">
        <f t="shared" si="4"/>
        <v>7.3389175229160008E-4</v>
      </c>
      <c r="Z37" s="86">
        <f t="shared" si="4"/>
        <v>1.8048632975153607E-3</v>
      </c>
      <c r="AA37" s="86">
        <f t="shared" si="4"/>
        <v>1.1603453790824898E-2</v>
      </c>
      <c r="AB37" s="86">
        <f t="shared" si="4"/>
        <v>1.6528726054493115E-2</v>
      </c>
      <c r="AC37" s="86">
        <f t="shared" si="4"/>
        <v>2.0127490445294639E-2</v>
      </c>
      <c r="AD37" s="86">
        <f t="shared" si="4"/>
        <v>2.2892551976474138E-2</v>
      </c>
      <c r="AE37" s="86">
        <f t="shared" si="4"/>
        <v>1.1468176587195835E-2</v>
      </c>
    </row>
    <row r="38" spans="1:31" ht="15.75" thickBot="1" x14ac:dyDescent="0.3">
      <c r="A38" s="17"/>
      <c r="B38" s="17"/>
      <c r="C38" s="65"/>
      <c r="D38" s="66" t="s">
        <v>133</v>
      </c>
      <c r="E38" s="64">
        <f>E37/E36</f>
        <v>0.22328148085929841</v>
      </c>
      <c r="F38" s="64">
        <f t="shared" ref="F38:AE38" si="5">F37/F36</f>
        <v>7.2564244889350912E-2</v>
      </c>
      <c r="G38" s="64">
        <f t="shared" si="5"/>
        <v>0.12617717027076858</v>
      </c>
      <c r="H38" s="64">
        <f t="shared" si="5"/>
        <v>0.1000452832327221</v>
      </c>
      <c r="I38" s="64">
        <f t="shared" si="5"/>
        <v>0.23719640674597636</v>
      </c>
      <c r="J38" s="64">
        <f t="shared" si="5"/>
        <v>0.18677802826069997</v>
      </c>
      <c r="K38" s="64">
        <f t="shared" si="5"/>
        <v>0.31594672633812404</v>
      </c>
      <c r="L38" s="64">
        <f t="shared" si="5"/>
        <v>4.341681284259314E-2</v>
      </c>
      <c r="M38" s="64">
        <f t="shared" si="5"/>
        <v>7.9589900957830362E-2</v>
      </c>
      <c r="N38" s="64">
        <f t="shared" si="5"/>
        <v>0.39054724748953301</v>
      </c>
      <c r="O38" s="64">
        <f t="shared" si="5"/>
        <v>7.1109621652754806E-2</v>
      </c>
      <c r="P38" s="64">
        <f t="shared" si="5"/>
        <v>0.19495160646084034</v>
      </c>
      <c r="Q38" s="64">
        <f t="shared" si="5"/>
        <v>0.24331406942213241</v>
      </c>
      <c r="R38" s="64">
        <f t="shared" si="5"/>
        <v>0.27570606043848067</v>
      </c>
      <c r="S38" s="64">
        <f t="shared" si="5"/>
        <v>0.1362913607078737</v>
      </c>
      <c r="T38" s="64">
        <f t="shared" si="5"/>
        <v>0.52333201603594126</v>
      </c>
      <c r="U38" s="64">
        <f t="shared" si="5"/>
        <v>0.48126567820842753</v>
      </c>
      <c r="V38" s="64">
        <f t="shared" si="5"/>
        <v>0.72087344661846164</v>
      </c>
      <c r="W38" s="64">
        <f t="shared" si="5"/>
        <v>8.1714901087405742E-2</v>
      </c>
      <c r="X38" s="64">
        <f t="shared" si="5"/>
        <v>0.26950320925532806</v>
      </c>
      <c r="Y38" s="64">
        <f t="shared" si="5"/>
        <v>0.3203585241654161</v>
      </c>
      <c r="Z38" s="64">
        <f t="shared" si="5"/>
        <v>0.26930004179676914</v>
      </c>
      <c r="AA38" s="64">
        <f t="shared" si="5"/>
        <v>0.23436872299024253</v>
      </c>
      <c r="AB38" s="64">
        <f t="shared" si="5"/>
        <v>5.5109771685608454E-2</v>
      </c>
      <c r="AC38" s="64">
        <f t="shared" si="5"/>
        <v>7.4245648435825914E-2</v>
      </c>
      <c r="AD38" s="64">
        <f t="shared" si="5"/>
        <v>6.5705283534663025E-2</v>
      </c>
      <c r="AE38" s="64">
        <f t="shared" si="5"/>
        <v>0.14233723646580118</v>
      </c>
    </row>
    <row r="39" spans="1:31" ht="15.75" thickBot="1" x14ac:dyDescent="0.3">
      <c r="B39" s="13"/>
      <c r="C39" s="13"/>
      <c r="D39" s="27" t="s">
        <v>128</v>
      </c>
      <c r="E39" s="51">
        <v>0.43859145411987799</v>
      </c>
      <c r="F39" s="52">
        <v>0.33870627582865098</v>
      </c>
      <c r="G39" s="52">
        <v>0.30124561393786697</v>
      </c>
      <c r="H39" s="52">
        <v>6.5518967276874299E-2</v>
      </c>
      <c r="I39" s="53">
        <v>0.14649145378402301</v>
      </c>
      <c r="J39" s="54">
        <v>0.46595594608142399</v>
      </c>
      <c r="K39" s="52">
        <v>0.106608398693052</v>
      </c>
      <c r="L39" s="52">
        <v>0.37412296361194902</v>
      </c>
      <c r="M39" s="52">
        <v>1.84703723237E-2</v>
      </c>
      <c r="N39" s="55">
        <v>0.43452810760731098</v>
      </c>
      <c r="O39" s="51">
        <v>0.56664341694488995</v>
      </c>
      <c r="P39" s="52">
        <v>0.69663443165092698</v>
      </c>
      <c r="Q39" s="52">
        <v>0.92349423247305895</v>
      </c>
      <c r="R39" s="52">
        <v>0.88034971212528101</v>
      </c>
      <c r="S39" s="52">
        <v>2.7854337572756301E-2</v>
      </c>
      <c r="T39" s="52">
        <v>0.26422426491140999</v>
      </c>
      <c r="U39" s="52">
        <v>0.30949314927414601</v>
      </c>
      <c r="V39" s="53">
        <v>0.74791935415621802</v>
      </c>
      <c r="W39" s="51">
        <v>0.646421888543248</v>
      </c>
      <c r="X39" s="52">
        <v>0.34099483428286997</v>
      </c>
      <c r="Y39" s="52">
        <v>0.76422602214311797</v>
      </c>
      <c r="Z39" s="52">
        <v>0.72134188012457001</v>
      </c>
      <c r="AA39" s="53">
        <v>0.16036048886610799</v>
      </c>
      <c r="AB39" s="52">
        <v>0.6175669727916866</v>
      </c>
      <c r="AC39" s="52">
        <v>6.8192811311575383E-2</v>
      </c>
      <c r="AD39" s="52">
        <v>0.23627129691155904</v>
      </c>
      <c r="AE39" s="55">
        <v>0.1954479662700469</v>
      </c>
    </row>
    <row r="40" spans="1:31" ht="15.75" thickBot="1" x14ac:dyDescent="0.3">
      <c r="A40" s="29" t="s">
        <v>129</v>
      </c>
      <c r="B40" s="28">
        <v>0.05</v>
      </c>
      <c r="C40" s="28">
        <v>0.1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x14ac:dyDescent="0.25">
      <c r="A42" s="87" t="s">
        <v>136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</row>
  </sheetData>
  <conditionalFormatting sqref="E39:AE39">
    <cfRule type="cellIs" dxfId="3" priority="1" stopIfTrue="1" operator="lessThanOrEqual">
      <formula>0.05</formula>
    </cfRule>
    <cfRule type="cellIs" dxfId="2" priority="2" stopIfTrue="1" operator="lessThanOrEqual">
      <formula>0.1</formula>
    </cfRule>
  </conditionalFormatting>
  <conditionalFormatting sqref="B40:C40">
    <cfRule type="cellIs" dxfId="1" priority="3" stopIfTrue="1" operator="lessThanOrEqual">
      <formula>0.05</formula>
    </cfRule>
    <cfRule type="cellIs" dxfId="0" priority="4" stopIfTrue="1" operator="lessThanOrEqual">
      <formula>0.1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136"/>
  <sheetViews>
    <sheetView zoomScale="70" zoomScaleNormal="70" workbookViewId="0">
      <selection activeCell="B25" sqref="B25:D45"/>
    </sheetView>
  </sheetViews>
  <sheetFormatPr defaultColWidth="8.28515625" defaultRowHeight="15" x14ac:dyDescent="0.25"/>
  <cols>
    <col min="1" max="1" width="16.85546875" bestFit="1" customWidth="1"/>
    <col min="2" max="2" width="40.140625" style="9" customWidth="1"/>
    <col min="3" max="3" width="41.140625" style="10" customWidth="1"/>
    <col min="4" max="4" width="47.85546875" bestFit="1" customWidth="1"/>
    <col min="5" max="5" width="17.28515625" bestFit="1" customWidth="1"/>
  </cols>
  <sheetData>
    <row r="1" spans="1:136" s="3" customFormat="1" ht="99.75" customHeight="1" x14ac:dyDescent="0.25">
      <c r="A1" s="32" t="s">
        <v>139</v>
      </c>
      <c r="B1" s="32" t="s">
        <v>0</v>
      </c>
      <c r="C1" s="34" t="s">
        <v>138</v>
      </c>
      <c r="D1" s="32" t="s">
        <v>135</v>
      </c>
      <c r="E1" s="33" t="s">
        <v>1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</row>
    <row r="2" spans="1:136" s="1" customFormat="1" x14ac:dyDescent="0.25">
      <c r="A2" s="30" t="s">
        <v>7</v>
      </c>
      <c r="B2" s="35" t="s">
        <v>5</v>
      </c>
      <c r="C2" s="31" t="s">
        <v>3</v>
      </c>
      <c r="D2" s="36" t="s">
        <v>6</v>
      </c>
      <c r="E2" s="37">
        <v>985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</row>
    <row r="3" spans="1:136" s="1" customFormat="1" x14ac:dyDescent="0.25">
      <c r="A3" s="41" t="s">
        <v>10</v>
      </c>
      <c r="B3" s="38" t="s">
        <v>8</v>
      </c>
      <c r="C3" s="42" t="s">
        <v>3</v>
      </c>
      <c r="D3" s="39" t="s">
        <v>9</v>
      </c>
      <c r="E3" s="40">
        <v>10465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</row>
    <row r="4" spans="1:136" s="1" customFormat="1" x14ac:dyDescent="0.25">
      <c r="A4" s="41" t="s">
        <v>13</v>
      </c>
      <c r="B4" s="38" t="s">
        <v>11</v>
      </c>
      <c r="C4" s="42" t="s">
        <v>3</v>
      </c>
      <c r="D4" s="39" t="s">
        <v>12</v>
      </c>
      <c r="E4" s="40">
        <v>5281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</row>
    <row r="5" spans="1:136" s="1" customFormat="1" x14ac:dyDescent="0.25">
      <c r="A5" s="49" t="s">
        <v>16</v>
      </c>
      <c r="B5" s="79" t="s">
        <v>14</v>
      </c>
      <c r="C5" s="82" t="s">
        <v>3</v>
      </c>
      <c r="D5" s="80" t="s">
        <v>15</v>
      </c>
      <c r="E5" s="81">
        <v>5282745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</row>
    <row r="6" spans="1:136" s="1" customFormat="1" x14ac:dyDescent="0.25">
      <c r="A6" s="41" t="s">
        <v>20</v>
      </c>
      <c r="B6" s="38" t="s">
        <v>18</v>
      </c>
      <c r="C6" s="42" t="s">
        <v>21</v>
      </c>
      <c r="D6" s="39" t="s">
        <v>19</v>
      </c>
      <c r="E6" s="40">
        <v>5282761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</row>
    <row r="7" spans="1:136" s="1" customFormat="1" x14ac:dyDescent="0.25">
      <c r="A7" s="41" t="s">
        <v>24</v>
      </c>
      <c r="B7" s="38" t="s">
        <v>22</v>
      </c>
      <c r="C7" s="42" t="s">
        <v>17</v>
      </c>
      <c r="D7" s="39" t="s">
        <v>23</v>
      </c>
      <c r="E7" s="40">
        <v>142770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</row>
    <row r="8" spans="1:136" s="1" customFormat="1" x14ac:dyDescent="0.25">
      <c r="A8" s="41" t="s">
        <v>27</v>
      </c>
      <c r="B8" s="38" t="s">
        <v>25</v>
      </c>
      <c r="C8" s="42" t="s">
        <v>17</v>
      </c>
      <c r="D8" s="39" t="s">
        <v>26</v>
      </c>
      <c r="E8" s="40">
        <v>5280450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</row>
    <row r="9" spans="1:136" s="1" customFormat="1" x14ac:dyDescent="0.25">
      <c r="A9" s="41" t="s">
        <v>30</v>
      </c>
      <c r="B9" s="38" t="s">
        <v>28</v>
      </c>
      <c r="C9" s="42" t="s">
        <v>17</v>
      </c>
      <c r="D9" s="39" t="s">
        <v>29</v>
      </c>
      <c r="E9" s="40">
        <v>5280644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</row>
    <row r="10" spans="1:136" s="1" customFormat="1" x14ac:dyDescent="0.25">
      <c r="A10" s="49" t="s">
        <v>33</v>
      </c>
      <c r="B10" s="79" t="s">
        <v>31</v>
      </c>
      <c r="C10" s="82" t="s">
        <v>17</v>
      </c>
      <c r="D10" s="80" t="s">
        <v>32</v>
      </c>
      <c r="E10" s="81">
        <v>5280933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</row>
    <row r="11" spans="1:136" s="1" customFormat="1" x14ac:dyDescent="0.25">
      <c r="A11" s="41" t="s">
        <v>36</v>
      </c>
      <c r="B11" s="38" t="s">
        <v>34</v>
      </c>
      <c r="C11" s="42" t="s">
        <v>37</v>
      </c>
      <c r="D11" s="39" t="s">
        <v>35</v>
      </c>
      <c r="E11" s="40">
        <v>6439848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</row>
    <row r="12" spans="1:136" s="1" customFormat="1" x14ac:dyDescent="0.25">
      <c r="A12" s="41" t="s">
        <v>40</v>
      </c>
      <c r="B12" s="38" t="s">
        <v>38</v>
      </c>
      <c r="C12" s="42" t="s">
        <v>37</v>
      </c>
      <c r="D12" s="39" t="s">
        <v>39</v>
      </c>
      <c r="E12" s="40">
        <v>444899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</row>
    <row r="13" spans="1:136" s="1" customFormat="1" x14ac:dyDescent="0.25">
      <c r="A13" s="41" t="s">
        <v>43</v>
      </c>
      <c r="B13" s="38" t="s">
        <v>41</v>
      </c>
      <c r="C13" s="42" t="s">
        <v>37</v>
      </c>
      <c r="D13" s="39" t="s">
        <v>42</v>
      </c>
      <c r="E13" s="40">
        <v>5497181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</row>
    <row r="14" spans="1:136" s="1" customFormat="1" x14ac:dyDescent="0.25">
      <c r="A14" s="41" t="s">
        <v>46</v>
      </c>
      <c r="B14" s="38" t="s">
        <v>44</v>
      </c>
      <c r="C14" s="42" t="s">
        <v>37</v>
      </c>
      <c r="D14" s="39" t="s">
        <v>45</v>
      </c>
      <c r="E14" s="40">
        <v>6441454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</row>
    <row r="15" spans="1:136" s="1" customFormat="1" x14ac:dyDescent="0.25">
      <c r="A15" s="41" t="s">
        <v>49</v>
      </c>
      <c r="B15" s="38" t="s">
        <v>47</v>
      </c>
      <c r="C15" s="42" t="s">
        <v>37</v>
      </c>
      <c r="D15" s="39" t="s">
        <v>48</v>
      </c>
      <c r="E15" s="40">
        <v>5280934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</row>
    <row r="16" spans="1:136" s="1" customFormat="1" x14ac:dyDescent="0.25">
      <c r="A16" s="41" t="s">
        <v>52</v>
      </c>
      <c r="B16" s="38" t="s">
        <v>50</v>
      </c>
      <c r="C16" s="42" t="s">
        <v>37</v>
      </c>
      <c r="D16" s="39" t="s">
        <v>51</v>
      </c>
      <c r="E16" s="40">
        <v>5312539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</row>
    <row r="17" spans="1:136" s="1" customFormat="1" x14ac:dyDescent="0.25">
      <c r="A17" s="49" t="s">
        <v>55</v>
      </c>
      <c r="B17" s="79" t="s">
        <v>53</v>
      </c>
      <c r="C17" s="82" t="s">
        <v>37</v>
      </c>
      <c r="D17" s="80" t="s">
        <v>54</v>
      </c>
      <c r="E17" s="81">
        <v>446284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</row>
    <row r="18" spans="1:136" s="1" customFormat="1" x14ac:dyDescent="0.25">
      <c r="A18" s="41" t="s">
        <v>58</v>
      </c>
      <c r="B18" s="38" t="s">
        <v>56</v>
      </c>
      <c r="C18" s="42" t="s">
        <v>59</v>
      </c>
      <c r="D18" s="39" t="s">
        <v>57</v>
      </c>
      <c r="E18" s="40">
        <v>5282850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</row>
    <row r="19" spans="1:136" s="1" customFormat="1" x14ac:dyDescent="0.25">
      <c r="A19" s="41" t="s">
        <v>62</v>
      </c>
      <c r="B19" s="38" t="s">
        <v>60</v>
      </c>
      <c r="C19" s="42" t="s">
        <v>59</v>
      </c>
      <c r="D19" s="43" t="s">
        <v>61</v>
      </c>
      <c r="E19" s="44">
        <v>445580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</row>
    <row r="20" spans="1:136" s="1" customFormat="1" x14ac:dyDescent="0.25">
      <c r="A20" s="41" t="s">
        <v>65</v>
      </c>
      <c r="B20" s="38" t="s">
        <v>63</v>
      </c>
      <c r="C20" s="42" t="s">
        <v>59</v>
      </c>
      <c r="D20" s="39" t="s">
        <v>64</v>
      </c>
      <c r="E20" s="40">
        <v>13849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</row>
    <row r="21" spans="1:136" s="1" customFormat="1" x14ac:dyDescent="0.25">
      <c r="A21" s="30" t="s">
        <v>68</v>
      </c>
      <c r="B21" s="35" t="s">
        <v>66</v>
      </c>
      <c r="C21" s="31" t="s">
        <v>59</v>
      </c>
      <c r="D21" s="36" t="s">
        <v>67</v>
      </c>
      <c r="E21" s="37">
        <v>5312508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</row>
    <row r="22" spans="1:136" s="1" customFormat="1" x14ac:dyDescent="0.25">
      <c r="A22" s="48" t="s">
        <v>71</v>
      </c>
      <c r="B22" s="45" t="s">
        <v>69</v>
      </c>
      <c r="C22" s="50" t="s">
        <v>59</v>
      </c>
      <c r="D22" s="46" t="s">
        <v>70</v>
      </c>
      <c r="E22" s="47">
        <v>5312513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</row>
    <row r="23" spans="1:136" x14ac:dyDescent="0.25">
      <c r="A23" s="6"/>
      <c r="B23" s="5"/>
      <c r="C23" s="7"/>
      <c r="D23" s="6"/>
      <c r="E23" s="6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</row>
    <row r="24" spans="1:136" x14ac:dyDescent="0.25">
      <c r="B24" s="5"/>
      <c r="D24" s="6"/>
      <c r="E24" s="6"/>
    </row>
    <row r="25" spans="1:136" x14ac:dyDescent="0.25">
      <c r="A25" s="6"/>
      <c r="B25" s="30" t="s">
        <v>7</v>
      </c>
      <c r="C25" s="36" t="s">
        <v>6</v>
      </c>
      <c r="D25" s="37">
        <v>985</v>
      </c>
      <c r="E25" s="6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</row>
    <row r="26" spans="1:136" x14ac:dyDescent="0.25">
      <c r="A26" s="6"/>
      <c r="B26" s="41" t="s">
        <v>10</v>
      </c>
      <c r="C26" s="39" t="s">
        <v>9</v>
      </c>
      <c r="D26" s="40">
        <v>10465</v>
      </c>
      <c r="E26" s="8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</row>
    <row r="27" spans="1:136" x14ac:dyDescent="0.25">
      <c r="B27" s="41" t="s">
        <v>13</v>
      </c>
      <c r="C27" s="39" t="s">
        <v>12</v>
      </c>
      <c r="D27" s="40">
        <v>5281</v>
      </c>
      <c r="E27" s="8"/>
    </row>
    <row r="28" spans="1:136" x14ac:dyDescent="0.25">
      <c r="B28" s="49" t="s">
        <v>16</v>
      </c>
      <c r="C28" s="80" t="s">
        <v>15</v>
      </c>
      <c r="D28" s="81">
        <v>5282745</v>
      </c>
      <c r="E28" s="8"/>
    </row>
    <row r="29" spans="1:136" x14ac:dyDescent="0.25">
      <c r="B29" s="41" t="s">
        <v>20</v>
      </c>
      <c r="C29" s="39" t="s">
        <v>19</v>
      </c>
      <c r="D29" s="40">
        <v>5282761</v>
      </c>
      <c r="E29" s="8"/>
    </row>
    <row r="30" spans="1:136" x14ac:dyDescent="0.25">
      <c r="B30" s="41" t="s">
        <v>24</v>
      </c>
      <c r="C30" s="39" t="s">
        <v>23</v>
      </c>
      <c r="D30" s="40">
        <v>142770</v>
      </c>
      <c r="E30" s="8"/>
    </row>
    <row r="31" spans="1:136" x14ac:dyDescent="0.25">
      <c r="B31" s="41" t="s">
        <v>27</v>
      </c>
      <c r="C31" s="39" t="s">
        <v>26</v>
      </c>
      <c r="D31" s="40">
        <v>5280450</v>
      </c>
      <c r="E31" s="8"/>
    </row>
    <row r="32" spans="1:136" x14ac:dyDescent="0.25">
      <c r="B32" s="41" t="s">
        <v>30</v>
      </c>
      <c r="C32" s="39" t="s">
        <v>29</v>
      </c>
      <c r="D32" s="40">
        <v>5280644</v>
      </c>
      <c r="E32" s="8"/>
    </row>
    <row r="33" spans="2:5" x14ac:dyDescent="0.25">
      <c r="B33" s="49" t="s">
        <v>33</v>
      </c>
      <c r="C33" s="80" t="s">
        <v>32</v>
      </c>
      <c r="D33" s="81">
        <v>5280933</v>
      </c>
      <c r="E33" s="8"/>
    </row>
    <row r="34" spans="2:5" x14ac:dyDescent="0.25">
      <c r="B34" s="41" t="s">
        <v>36</v>
      </c>
      <c r="C34" s="39" t="s">
        <v>35</v>
      </c>
      <c r="D34" s="40">
        <v>6439848</v>
      </c>
      <c r="E34" s="8"/>
    </row>
    <row r="35" spans="2:5" x14ac:dyDescent="0.25">
      <c r="B35" s="41" t="s">
        <v>40</v>
      </c>
      <c r="C35" s="39" t="s">
        <v>39</v>
      </c>
      <c r="D35" s="40">
        <v>444899</v>
      </c>
      <c r="E35" s="8"/>
    </row>
    <row r="36" spans="2:5" x14ac:dyDescent="0.25">
      <c r="B36" s="41" t="s">
        <v>43</v>
      </c>
      <c r="C36" s="39" t="s">
        <v>42</v>
      </c>
      <c r="D36" s="40">
        <v>5497181</v>
      </c>
      <c r="E36" s="8"/>
    </row>
    <row r="37" spans="2:5" x14ac:dyDescent="0.25">
      <c r="B37" s="41" t="s">
        <v>46</v>
      </c>
      <c r="C37" s="39" t="s">
        <v>45</v>
      </c>
      <c r="D37" s="40">
        <v>6441454</v>
      </c>
      <c r="E37" s="8"/>
    </row>
    <row r="38" spans="2:5" x14ac:dyDescent="0.25">
      <c r="B38" s="41" t="s">
        <v>49</v>
      </c>
      <c r="C38" s="39" t="s">
        <v>48</v>
      </c>
      <c r="D38" s="40">
        <v>5280934</v>
      </c>
      <c r="E38" s="8"/>
    </row>
    <row r="39" spans="2:5" x14ac:dyDescent="0.25">
      <c r="B39" s="41" t="s">
        <v>52</v>
      </c>
      <c r="C39" s="39" t="s">
        <v>51</v>
      </c>
      <c r="D39" s="40">
        <v>5312539</v>
      </c>
      <c r="E39" s="8"/>
    </row>
    <row r="40" spans="2:5" x14ac:dyDescent="0.25">
      <c r="B40" s="49" t="s">
        <v>55</v>
      </c>
      <c r="C40" s="80" t="s">
        <v>54</v>
      </c>
      <c r="D40" s="81">
        <v>446284</v>
      </c>
      <c r="E40" s="8"/>
    </row>
    <row r="41" spans="2:5" x14ac:dyDescent="0.25">
      <c r="B41" s="41" t="s">
        <v>58</v>
      </c>
      <c r="C41" s="39" t="s">
        <v>57</v>
      </c>
      <c r="D41" s="40">
        <v>5282850</v>
      </c>
      <c r="E41" s="8"/>
    </row>
    <row r="42" spans="2:5" x14ac:dyDescent="0.25">
      <c r="B42" s="41" t="s">
        <v>62</v>
      </c>
      <c r="C42" s="43" t="s">
        <v>61</v>
      </c>
      <c r="D42" s="44">
        <v>445580</v>
      </c>
      <c r="E42" s="8"/>
    </row>
    <row r="43" spans="2:5" x14ac:dyDescent="0.25">
      <c r="B43" s="41" t="s">
        <v>65</v>
      </c>
      <c r="C43" s="39" t="s">
        <v>64</v>
      </c>
      <c r="D43" s="40">
        <v>13849</v>
      </c>
      <c r="E43" s="8"/>
    </row>
    <row r="44" spans="2:5" x14ac:dyDescent="0.25">
      <c r="B44" s="30" t="s">
        <v>68</v>
      </c>
      <c r="C44" s="36" t="s">
        <v>67</v>
      </c>
      <c r="D44" s="37">
        <v>5312508</v>
      </c>
      <c r="E44" s="8"/>
    </row>
    <row r="45" spans="2:5" x14ac:dyDescent="0.25">
      <c r="B45" s="48" t="s">
        <v>71</v>
      </c>
      <c r="C45" s="46" t="s">
        <v>70</v>
      </c>
      <c r="D45" s="47">
        <v>5312513</v>
      </c>
      <c r="E45" s="8"/>
    </row>
    <row r="46" spans="2:5" x14ac:dyDescent="0.25">
      <c r="B46"/>
      <c r="C46"/>
      <c r="E46" s="8"/>
    </row>
    <row r="47" spans="2:5" x14ac:dyDescent="0.25">
      <c r="B47"/>
      <c r="C47"/>
      <c r="E47" s="8"/>
    </row>
    <row r="48" spans="2:5" x14ac:dyDescent="0.25">
      <c r="B48"/>
      <c r="C48"/>
      <c r="E48" s="8"/>
    </row>
    <row r="49" spans="2:5" x14ac:dyDescent="0.25">
      <c r="B49"/>
      <c r="C49"/>
      <c r="E49" s="8"/>
    </row>
    <row r="50" spans="2:5" x14ac:dyDescent="0.25">
      <c r="B50"/>
      <c r="C50"/>
      <c r="E50" s="8"/>
    </row>
    <row r="51" spans="2:5" x14ac:dyDescent="0.25">
      <c r="B51"/>
      <c r="C51"/>
      <c r="E51" s="8"/>
    </row>
    <row r="52" spans="2:5" x14ac:dyDescent="0.25">
      <c r="B52"/>
      <c r="C52"/>
      <c r="E52" s="8"/>
    </row>
    <row r="53" spans="2:5" x14ac:dyDescent="0.25">
      <c r="B53"/>
      <c r="C53"/>
      <c r="E53" s="8"/>
    </row>
    <row r="54" spans="2:5" x14ac:dyDescent="0.25">
      <c r="B54"/>
      <c r="C54"/>
      <c r="E54" s="8"/>
    </row>
    <row r="55" spans="2:5" x14ac:dyDescent="0.25">
      <c r="B55"/>
      <c r="C55"/>
      <c r="E55" s="8"/>
    </row>
    <row r="56" spans="2:5" x14ac:dyDescent="0.25">
      <c r="B56"/>
      <c r="E56" s="8"/>
    </row>
    <row r="57" spans="2:5" x14ac:dyDescent="0.25">
      <c r="B57"/>
      <c r="E57" s="8"/>
    </row>
    <row r="58" spans="2:5" x14ac:dyDescent="0.25">
      <c r="B58"/>
      <c r="E58" s="8"/>
    </row>
    <row r="59" spans="2:5" x14ac:dyDescent="0.25">
      <c r="B59"/>
      <c r="C59"/>
      <c r="E59" s="8"/>
    </row>
    <row r="60" spans="2:5" x14ac:dyDescent="0.25">
      <c r="B60"/>
      <c r="C60"/>
      <c r="E60" s="8"/>
    </row>
    <row r="61" spans="2:5" x14ac:dyDescent="0.25">
      <c r="B61"/>
      <c r="C61"/>
      <c r="E61" s="8"/>
    </row>
    <row r="62" spans="2:5" x14ac:dyDescent="0.25">
      <c r="B62"/>
      <c r="C62"/>
      <c r="E62" s="8"/>
    </row>
    <row r="63" spans="2:5" x14ac:dyDescent="0.25">
      <c r="B63"/>
      <c r="C63"/>
      <c r="E63" s="8"/>
    </row>
    <row r="64" spans="2:5" x14ac:dyDescent="0.25">
      <c r="B64"/>
      <c r="C64"/>
      <c r="E64" s="8"/>
    </row>
    <row r="65" spans="2:5" x14ac:dyDescent="0.25">
      <c r="B65"/>
      <c r="C65"/>
      <c r="E65" s="8"/>
    </row>
    <row r="66" spans="2:5" x14ac:dyDescent="0.25">
      <c r="B66"/>
      <c r="C66"/>
      <c r="E66" s="8"/>
    </row>
    <row r="67" spans="2:5" x14ac:dyDescent="0.25">
      <c r="B67"/>
      <c r="C67"/>
      <c r="E67" s="8"/>
    </row>
    <row r="68" spans="2:5" x14ac:dyDescent="0.25">
      <c r="B68"/>
      <c r="C68"/>
      <c r="E68" s="8"/>
    </row>
    <row r="69" spans="2:5" x14ac:dyDescent="0.25">
      <c r="B69"/>
      <c r="C69"/>
      <c r="E69" s="8"/>
    </row>
    <row r="70" spans="2:5" x14ac:dyDescent="0.25">
      <c r="B70"/>
      <c r="C70"/>
      <c r="E70" s="8"/>
    </row>
    <row r="71" spans="2:5" x14ac:dyDescent="0.25">
      <c r="B71"/>
      <c r="C71"/>
      <c r="E71" s="8"/>
    </row>
    <row r="72" spans="2:5" x14ac:dyDescent="0.25">
      <c r="B72"/>
      <c r="C72"/>
      <c r="E72" s="8"/>
    </row>
    <row r="73" spans="2:5" x14ac:dyDescent="0.25">
      <c r="B73"/>
      <c r="C73"/>
      <c r="E73" s="8"/>
    </row>
    <row r="74" spans="2:5" x14ac:dyDescent="0.25">
      <c r="B74"/>
      <c r="C74"/>
      <c r="E74" s="8"/>
    </row>
    <row r="75" spans="2:5" x14ac:dyDescent="0.25">
      <c r="B75"/>
      <c r="C75"/>
      <c r="E75" s="8"/>
    </row>
    <row r="76" spans="2:5" x14ac:dyDescent="0.25">
      <c r="B76"/>
      <c r="C76"/>
      <c r="E76" s="8"/>
    </row>
    <row r="77" spans="2:5" x14ac:dyDescent="0.25">
      <c r="B77"/>
      <c r="C77"/>
      <c r="E77" s="8"/>
    </row>
    <row r="78" spans="2:5" x14ac:dyDescent="0.25">
      <c r="B78"/>
      <c r="C78"/>
      <c r="E78" s="8"/>
    </row>
    <row r="79" spans="2:5" x14ac:dyDescent="0.25">
      <c r="B79"/>
      <c r="C79"/>
      <c r="E79" s="8"/>
    </row>
    <row r="80" spans="2:5" x14ac:dyDescent="0.25">
      <c r="B80"/>
      <c r="C80"/>
      <c r="E80" s="8"/>
    </row>
    <row r="81" spans="2:5" x14ac:dyDescent="0.25">
      <c r="B81"/>
      <c r="C81"/>
      <c r="E81" s="8"/>
    </row>
    <row r="82" spans="2:5" x14ac:dyDescent="0.25">
      <c r="B82"/>
      <c r="C82"/>
      <c r="E82" s="8"/>
    </row>
    <row r="83" spans="2:5" x14ac:dyDescent="0.25">
      <c r="B83"/>
      <c r="C83"/>
      <c r="E83" s="8"/>
    </row>
    <row r="84" spans="2:5" x14ac:dyDescent="0.25">
      <c r="B84"/>
      <c r="C84"/>
      <c r="E84" s="8"/>
    </row>
    <row r="85" spans="2:5" x14ac:dyDescent="0.25">
      <c r="B85"/>
      <c r="C85"/>
      <c r="E85" s="8"/>
    </row>
    <row r="86" spans="2:5" x14ac:dyDescent="0.25">
      <c r="B86"/>
      <c r="C86"/>
      <c r="E86" s="8"/>
    </row>
    <row r="87" spans="2:5" x14ac:dyDescent="0.25">
      <c r="B87"/>
      <c r="C87"/>
      <c r="E87" s="8"/>
    </row>
    <row r="88" spans="2:5" x14ac:dyDescent="0.25">
      <c r="B88"/>
      <c r="C88"/>
      <c r="E88" s="8"/>
    </row>
    <row r="89" spans="2:5" x14ac:dyDescent="0.25">
      <c r="B89"/>
      <c r="C89"/>
      <c r="E89" s="8"/>
    </row>
    <row r="90" spans="2:5" x14ac:dyDescent="0.25">
      <c r="B90"/>
      <c r="C90"/>
      <c r="E90" s="8"/>
    </row>
    <row r="91" spans="2:5" x14ac:dyDescent="0.25">
      <c r="B91"/>
      <c r="C91"/>
      <c r="E91" s="8"/>
    </row>
    <row r="92" spans="2:5" x14ac:dyDescent="0.25">
      <c r="B92"/>
      <c r="C92"/>
      <c r="E92" s="8"/>
    </row>
    <row r="93" spans="2:5" x14ac:dyDescent="0.25">
      <c r="B93"/>
      <c r="C93"/>
      <c r="E93" s="8"/>
    </row>
    <row r="94" spans="2:5" x14ac:dyDescent="0.25">
      <c r="B94"/>
      <c r="C94"/>
      <c r="E94" s="8"/>
    </row>
    <row r="95" spans="2:5" x14ac:dyDescent="0.25">
      <c r="B95"/>
      <c r="C95"/>
      <c r="E95" s="8"/>
    </row>
    <row r="96" spans="2:5" x14ac:dyDescent="0.25">
      <c r="B96"/>
      <c r="C96"/>
      <c r="E96" s="8"/>
    </row>
    <row r="97" spans="2:5" x14ac:dyDescent="0.25">
      <c r="B97"/>
      <c r="C97"/>
      <c r="E97" s="8"/>
    </row>
    <row r="98" spans="2:5" x14ac:dyDescent="0.25">
      <c r="B98"/>
      <c r="C98"/>
      <c r="E98" s="8"/>
    </row>
    <row r="99" spans="2:5" x14ac:dyDescent="0.25">
      <c r="B99"/>
      <c r="C99"/>
      <c r="E99" s="8"/>
    </row>
    <row r="100" spans="2:5" x14ac:dyDescent="0.25">
      <c r="B100"/>
      <c r="C100"/>
      <c r="E100" s="8"/>
    </row>
    <row r="101" spans="2:5" x14ac:dyDescent="0.25">
      <c r="B101"/>
      <c r="C101"/>
      <c r="E101" s="8"/>
    </row>
    <row r="102" spans="2:5" x14ac:dyDescent="0.25">
      <c r="B102"/>
      <c r="C102"/>
      <c r="E102" s="8"/>
    </row>
    <row r="103" spans="2:5" x14ac:dyDescent="0.25">
      <c r="B103"/>
      <c r="C103"/>
      <c r="E103" s="8"/>
    </row>
    <row r="104" spans="2:5" x14ac:dyDescent="0.25">
      <c r="B104"/>
      <c r="C104"/>
      <c r="E104" s="8"/>
    </row>
    <row r="105" spans="2:5" x14ac:dyDescent="0.25">
      <c r="B105"/>
      <c r="C105"/>
      <c r="E105" s="8"/>
    </row>
    <row r="106" spans="2:5" x14ac:dyDescent="0.25">
      <c r="B106"/>
      <c r="C106"/>
      <c r="E106" s="8"/>
    </row>
    <row r="107" spans="2:5" x14ac:dyDescent="0.25">
      <c r="B107"/>
      <c r="C107"/>
      <c r="E107" s="8"/>
    </row>
    <row r="108" spans="2:5" x14ac:dyDescent="0.25">
      <c r="B108"/>
      <c r="C108"/>
      <c r="E108" s="8"/>
    </row>
    <row r="109" spans="2:5" x14ac:dyDescent="0.25">
      <c r="B109"/>
      <c r="C109"/>
      <c r="E109" s="8"/>
    </row>
    <row r="110" spans="2:5" x14ac:dyDescent="0.25">
      <c r="B110"/>
      <c r="C110"/>
      <c r="E110" s="8"/>
    </row>
    <row r="111" spans="2:5" x14ac:dyDescent="0.25">
      <c r="B111"/>
      <c r="C111"/>
      <c r="E111" s="8"/>
    </row>
    <row r="112" spans="2:5" x14ac:dyDescent="0.25">
      <c r="B112"/>
      <c r="C112"/>
      <c r="E112" s="8"/>
    </row>
    <row r="113" spans="2:5" x14ac:dyDescent="0.25">
      <c r="B113"/>
      <c r="C113"/>
      <c r="E113" s="8"/>
    </row>
    <row r="114" spans="2:5" x14ac:dyDescent="0.25">
      <c r="B114"/>
      <c r="C114"/>
      <c r="E114" s="8"/>
    </row>
    <row r="115" spans="2:5" x14ac:dyDescent="0.25">
      <c r="B115"/>
      <c r="C115"/>
      <c r="E115" s="8"/>
    </row>
    <row r="116" spans="2:5" x14ac:dyDescent="0.25">
      <c r="B116"/>
      <c r="C116"/>
      <c r="E116" s="8"/>
    </row>
    <row r="117" spans="2:5" x14ac:dyDescent="0.25">
      <c r="B117"/>
      <c r="C117"/>
      <c r="E117" s="8"/>
    </row>
    <row r="118" spans="2:5" x14ac:dyDescent="0.25">
      <c r="B118"/>
      <c r="C118"/>
      <c r="E118" s="8"/>
    </row>
    <row r="119" spans="2:5" x14ac:dyDescent="0.25">
      <c r="B119"/>
      <c r="C119"/>
      <c r="E119" s="8"/>
    </row>
    <row r="120" spans="2:5" x14ac:dyDescent="0.25">
      <c r="B120"/>
      <c r="C120"/>
      <c r="E120" s="8"/>
    </row>
    <row r="121" spans="2:5" x14ac:dyDescent="0.25">
      <c r="B121"/>
      <c r="C121"/>
      <c r="E121" s="8"/>
    </row>
    <row r="122" spans="2:5" x14ac:dyDescent="0.25">
      <c r="B122"/>
      <c r="C122"/>
      <c r="E122" s="8"/>
    </row>
    <row r="123" spans="2:5" x14ac:dyDescent="0.25">
      <c r="B123"/>
      <c r="C123"/>
      <c r="E123" s="8"/>
    </row>
    <row r="124" spans="2:5" x14ac:dyDescent="0.25">
      <c r="B124"/>
      <c r="C124"/>
      <c r="E124" s="8"/>
    </row>
    <row r="125" spans="2:5" x14ac:dyDescent="0.25">
      <c r="B125"/>
      <c r="C125"/>
      <c r="E125" s="8"/>
    </row>
    <row r="126" spans="2:5" x14ac:dyDescent="0.25">
      <c r="B126"/>
      <c r="C126"/>
      <c r="E126" s="8"/>
    </row>
    <row r="127" spans="2:5" x14ac:dyDescent="0.25">
      <c r="B127"/>
      <c r="C127"/>
      <c r="E127" s="8"/>
    </row>
    <row r="128" spans="2:5" x14ac:dyDescent="0.25">
      <c r="B128"/>
      <c r="C128"/>
      <c r="E128" s="8"/>
    </row>
    <row r="129" spans="2:5" x14ac:dyDescent="0.25">
      <c r="B129"/>
      <c r="C129"/>
      <c r="E129" s="8"/>
    </row>
    <row r="130" spans="2:5" x14ac:dyDescent="0.25">
      <c r="B130"/>
      <c r="C130"/>
      <c r="E130" s="8"/>
    </row>
    <row r="131" spans="2:5" x14ac:dyDescent="0.25">
      <c r="B131"/>
      <c r="C131"/>
      <c r="E131" s="8"/>
    </row>
    <row r="132" spans="2:5" x14ac:dyDescent="0.25">
      <c r="B132"/>
      <c r="C132"/>
      <c r="E132" s="8"/>
    </row>
    <row r="133" spans="2:5" x14ac:dyDescent="0.25">
      <c r="B133"/>
      <c r="C133"/>
      <c r="E133" s="8"/>
    </row>
    <row r="134" spans="2:5" x14ac:dyDescent="0.25">
      <c r="B134"/>
      <c r="C134"/>
      <c r="E134" s="8"/>
    </row>
    <row r="135" spans="2:5" x14ac:dyDescent="0.25">
      <c r="B135"/>
      <c r="C135"/>
      <c r="E135" s="8"/>
    </row>
    <row r="136" spans="2:5" x14ac:dyDescent="0.25">
      <c r="B136"/>
      <c r="C136"/>
      <c r="E136" s="8"/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sqref="A1:A1048576"/>
    </sheetView>
  </sheetViews>
  <sheetFormatPr defaultRowHeight="15" x14ac:dyDescent="0.25"/>
  <sheetData>
    <row r="1" spans="1:2" x14ac:dyDescent="0.25">
      <c r="A1" s="95" t="s">
        <v>140</v>
      </c>
      <c r="B1" s="97" t="s">
        <v>142</v>
      </c>
    </row>
    <row r="2" spans="1:2" x14ac:dyDescent="0.25">
      <c r="A2" s="91" t="s">
        <v>7</v>
      </c>
      <c r="B2" s="100">
        <v>985</v>
      </c>
    </row>
    <row r="3" spans="1:2" x14ac:dyDescent="0.25">
      <c r="A3" s="91" t="s">
        <v>10</v>
      </c>
      <c r="B3" s="44">
        <v>10465</v>
      </c>
    </row>
    <row r="4" spans="1:2" x14ac:dyDescent="0.25">
      <c r="A4" s="91" t="s">
        <v>13</v>
      </c>
      <c r="B4" s="44">
        <v>5281</v>
      </c>
    </row>
    <row r="5" spans="1:2" x14ac:dyDescent="0.25">
      <c r="A5" s="91" t="s">
        <v>16</v>
      </c>
      <c r="B5" s="44">
        <v>5282745</v>
      </c>
    </row>
    <row r="6" spans="1:2" x14ac:dyDescent="0.25">
      <c r="A6" s="92" t="s">
        <v>113</v>
      </c>
      <c r="B6" s="44"/>
    </row>
    <row r="7" spans="1:2" x14ac:dyDescent="0.25">
      <c r="A7" s="91" t="s">
        <v>20</v>
      </c>
      <c r="B7" s="44">
        <v>5282761</v>
      </c>
    </row>
    <row r="8" spans="1:2" x14ac:dyDescent="0.25">
      <c r="A8" s="93" t="s">
        <v>24</v>
      </c>
      <c r="B8" s="44">
        <v>142770</v>
      </c>
    </row>
    <row r="9" spans="1:2" x14ac:dyDescent="0.25">
      <c r="A9" s="93" t="s">
        <v>27</v>
      </c>
      <c r="B9" s="44">
        <v>5280450</v>
      </c>
    </row>
    <row r="10" spans="1:2" x14ac:dyDescent="0.25">
      <c r="A10" s="93" t="s">
        <v>30</v>
      </c>
      <c r="B10" s="44">
        <v>5280644</v>
      </c>
    </row>
    <row r="11" spans="1:2" x14ac:dyDescent="0.25">
      <c r="A11" s="93" t="s">
        <v>33</v>
      </c>
      <c r="B11" s="44">
        <v>5280933</v>
      </c>
    </row>
    <row r="12" spans="1:2" x14ac:dyDescent="0.25">
      <c r="A12" s="93" t="s">
        <v>36</v>
      </c>
      <c r="B12" s="44">
        <v>6439848</v>
      </c>
    </row>
    <row r="13" spans="1:2" x14ac:dyDescent="0.25">
      <c r="A13" s="93" t="s">
        <v>40</v>
      </c>
      <c r="B13" s="44">
        <v>444899</v>
      </c>
    </row>
    <row r="14" spans="1:2" x14ac:dyDescent="0.25">
      <c r="A14" s="93" t="s">
        <v>43</v>
      </c>
      <c r="B14" s="44">
        <v>5497181</v>
      </c>
    </row>
    <row r="15" spans="1:2" x14ac:dyDescent="0.25">
      <c r="A15" s="93" t="s">
        <v>46</v>
      </c>
      <c r="B15" s="44">
        <v>6441454</v>
      </c>
    </row>
    <row r="16" spans="1:2" x14ac:dyDescent="0.25">
      <c r="A16" s="93" t="s">
        <v>49</v>
      </c>
      <c r="B16" s="44">
        <v>5280934</v>
      </c>
    </row>
    <row r="17" spans="1:2" x14ac:dyDescent="0.25">
      <c r="A17" s="93" t="s">
        <v>114</v>
      </c>
      <c r="B17" s="44"/>
    </row>
    <row r="18" spans="1:2" x14ac:dyDescent="0.25">
      <c r="A18" s="93" t="s">
        <v>52</v>
      </c>
      <c r="B18" s="44">
        <v>5312539</v>
      </c>
    </row>
    <row r="19" spans="1:2" x14ac:dyDescent="0.25">
      <c r="A19" s="93" t="s">
        <v>55</v>
      </c>
      <c r="B19" s="44">
        <v>446284</v>
      </c>
    </row>
    <row r="20" spans="1:2" x14ac:dyDescent="0.25">
      <c r="A20" s="94" t="s">
        <v>58</v>
      </c>
      <c r="B20" s="44">
        <v>5282850</v>
      </c>
    </row>
    <row r="21" spans="1:2" x14ac:dyDescent="0.25">
      <c r="A21" s="94" t="s">
        <v>62</v>
      </c>
      <c r="B21" s="44">
        <v>445580</v>
      </c>
    </row>
    <row r="22" spans="1:2" x14ac:dyDescent="0.25">
      <c r="A22" s="94" t="s">
        <v>65</v>
      </c>
      <c r="B22" s="44">
        <v>13849</v>
      </c>
    </row>
    <row r="23" spans="1:2" x14ac:dyDescent="0.25">
      <c r="A23" s="94" t="s">
        <v>68</v>
      </c>
      <c r="B23" s="100">
        <v>5312508</v>
      </c>
    </row>
    <row r="24" spans="1:2" x14ac:dyDescent="0.25">
      <c r="A24" s="94" t="s">
        <v>71</v>
      </c>
      <c r="B24" s="100">
        <v>5312513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tabSelected="1" workbookViewId="0">
      <selection activeCell="G29" sqref="G29"/>
    </sheetView>
  </sheetViews>
  <sheetFormatPr defaultRowHeight="15" x14ac:dyDescent="0.25"/>
  <sheetData>
    <row r="1" spans="1:33" s="95" customFormat="1" x14ac:dyDescent="0.25">
      <c r="D1" s="94" t="s">
        <v>104</v>
      </c>
      <c r="E1" s="90">
        <v>5</v>
      </c>
      <c r="F1" s="90">
        <v>7</v>
      </c>
      <c r="G1" s="90">
        <v>39</v>
      </c>
      <c r="H1" s="90">
        <v>40</v>
      </c>
      <c r="I1" s="90">
        <v>46</v>
      </c>
      <c r="J1" s="90">
        <v>47</v>
      </c>
      <c r="K1" s="90">
        <v>54</v>
      </c>
      <c r="L1" s="90">
        <v>56</v>
      </c>
      <c r="M1" s="90">
        <v>80</v>
      </c>
      <c r="N1" s="90">
        <v>109</v>
      </c>
      <c r="O1" s="90">
        <v>111</v>
      </c>
      <c r="P1" s="90">
        <v>119</v>
      </c>
      <c r="Q1" s="90">
        <v>135</v>
      </c>
      <c r="R1" s="90">
        <v>136</v>
      </c>
      <c r="S1" s="90">
        <v>15</v>
      </c>
      <c r="T1" s="90">
        <v>16</v>
      </c>
      <c r="U1" s="90">
        <v>22</v>
      </c>
      <c r="V1" s="90">
        <v>23</v>
      </c>
      <c r="W1" s="90">
        <v>32</v>
      </c>
      <c r="X1" s="90">
        <v>61</v>
      </c>
      <c r="Y1" s="90">
        <v>63</v>
      </c>
      <c r="Z1" s="90">
        <v>71</v>
      </c>
      <c r="AA1" s="90">
        <v>72</v>
      </c>
      <c r="AB1" s="90">
        <v>94</v>
      </c>
      <c r="AC1" s="90">
        <v>96</v>
      </c>
      <c r="AD1" s="90">
        <v>101</v>
      </c>
      <c r="AE1" s="90">
        <v>102</v>
      </c>
      <c r="AF1" s="90">
        <v>127</v>
      </c>
      <c r="AG1" s="90">
        <v>128</v>
      </c>
    </row>
    <row r="2" spans="1:33" s="95" customFormat="1" x14ac:dyDescent="0.25">
      <c r="D2" s="94" t="s">
        <v>106</v>
      </c>
      <c r="E2" s="17" t="s">
        <v>73</v>
      </c>
      <c r="F2" s="17" t="s">
        <v>73</v>
      </c>
      <c r="G2" s="17" t="s">
        <v>73</v>
      </c>
      <c r="H2" s="17" t="s">
        <v>73</v>
      </c>
      <c r="I2" s="17" t="s">
        <v>73</v>
      </c>
      <c r="J2" s="17" t="s">
        <v>73</v>
      </c>
      <c r="K2" s="17" t="s">
        <v>73</v>
      </c>
      <c r="L2" s="17" t="s">
        <v>73</v>
      </c>
      <c r="M2" s="17" t="s">
        <v>73</v>
      </c>
      <c r="N2" s="17" t="s">
        <v>73</v>
      </c>
      <c r="O2" s="17" t="s">
        <v>73</v>
      </c>
      <c r="P2" s="17" t="s">
        <v>73</v>
      </c>
      <c r="Q2" s="17" t="s">
        <v>73</v>
      </c>
      <c r="R2" s="17" t="s">
        <v>73</v>
      </c>
      <c r="S2" s="17" t="s">
        <v>88</v>
      </c>
      <c r="T2" s="17" t="s">
        <v>88</v>
      </c>
      <c r="U2" s="17" t="s">
        <v>88</v>
      </c>
      <c r="V2" s="17" t="s">
        <v>88</v>
      </c>
      <c r="W2" s="17" t="s">
        <v>88</v>
      </c>
      <c r="X2" s="17" t="s">
        <v>88</v>
      </c>
      <c r="Y2" s="17" t="s">
        <v>88</v>
      </c>
      <c r="Z2" s="17" t="s">
        <v>88</v>
      </c>
      <c r="AA2" s="17" t="s">
        <v>88</v>
      </c>
      <c r="AB2" s="17" t="s">
        <v>88</v>
      </c>
      <c r="AC2" s="17" t="s">
        <v>88</v>
      </c>
      <c r="AD2" s="17" t="s">
        <v>88</v>
      </c>
      <c r="AE2" s="17" t="s">
        <v>88</v>
      </c>
      <c r="AF2" s="17" t="s">
        <v>88</v>
      </c>
      <c r="AG2" s="17" t="s">
        <v>88</v>
      </c>
    </row>
    <row r="3" spans="1:33" s="95" customFormat="1" x14ac:dyDescent="0.25">
      <c r="D3" s="94" t="s">
        <v>105</v>
      </c>
      <c r="E3" s="17" t="s">
        <v>74</v>
      </c>
      <c r="F3" s="17" t="s">
        <v>75</v>
      </c>
      <c r="G3" s="17" t="s">
        <v>76</v>
      </c>
      <c r="H3" s="17" t="s">
        <v>77</v>
      </c>
      <c r="I3" s="17" t="s">
        <v>78</v>
      </c>
      <c r="J3" s="17" t="s">
        <v>79</v>
      </c>
      <c r="K3" s="17" t="s">
        <v>80</v>
      </c>
      <c r="L3" s="17" t="s">
        <v>81</v>
      </c>
      <c r="M3" s="17" t="s">
        <v>82</v>
      </c>
      <c r="N3" s="17" t="s">
        <v>83</v>
      </c>
      <c r="O3" s="17" t="s">
        <v>84</v>
      </c>
      <c r="P3" s="17" t="s">
        <v>85</v>
      </c>
      <c r="Q3" s="17" t="s">
        <v>86</v>
      </c>
      <c r="R3" s="17" t="s">
        <v>87</v>
      </c>
      <c r="S3" s="17" t="s">
        <v>89</v>
      </c>
      <c r="T3" s="17" t="s">
        <v>90</v>
      </c>
      <c r="U3" s="17" t="s">
        <v>91</v>
      </c>
      <c r="V3" s="17" t="s">
        <v>92</v>
      </c>
      <c r="W3" s="17" t="s">
        <v>93</v>
      </c>
      <c r="X3" s="17" t="s">
        <v>94</v>
      </c>
      <c r="Y3" s="17" t="s">
        <v>95</v>
      </c>
      <c r="Z3" s="17" t="s">
        <v>96</v>
      </c>
      <c r="AA3" s="17" t="s">
        <v>97</v>
      </c>
      <c r="AB3" s="17" t="s">
        <v>98</v>
      </c>
      <c r="AC3" s="17" t="s">
        <v>99</v>
      </c>
      <c r="AD3" s="17" t="s">
        <v>100</v>
      </c>
      <c r="AE3" s="17" t="s">
        <v>101</v>
      </c>
      <c r="AF3" s="17" t="s">
        <v>102</v>
      </c>
      <c r="AG3" s="17" t="s">
        <v>103</v>
      </c>
    </row>
    <row r="4" spans="1:33" s="95" customFormat="1" x14ac:dyDescent="0.25">
      <c r="A4" s="95" t="s">
        <v>141</v>
      </c>
      <c r="B4" s="95" t="s">
        <v>140</v>
      </c>
      <c r="C4" s="97" t="s">
        <v>142</v>
      </c>
      <c r="D4" s="94" t="s">
        <v>2</v>
      </c>
      <c r="E4" s="17" t="s">
        <v>4</v>
      </c>
      <c r="F4" s="17" t="s">
        <v>4</v>
      </c>
      <c r="G4" s="17" t="s">
        <v>4</v>
      </c>
      <c r="H4" s="17" t="s">
        <v>4</v>
      </c>
      <c r="I4" s="17" t="s">
        <v>4</v>
      </c>
      <c r="J4" s="17" t="s">
        <v>4</v>
      </c>
      <c r="K4" s="17" t="s">
        <v>4</v>
      </c>
      <c r="L4" s="17" t="s">
        <v>4</v>
      </c>
      <c r="M4" s="17" t="s">
        <v>4</v>
      </c>
      <c r="N4" s="17" t="s">
        <v>4</v>
      </c>
      <c r="O4" s="17" t="s">
        <v>4</v>
      </c>
      <c r="P4" s="17" t="s">
        <v>4</v>
      </c>
      <c r="Q4" s="17" t="s">
        <v>4</v>
      </c>
      <c r="R4" s="17" t="s">
        <v>4</v>
      </c>
      <c r="S4" s="17" t="s">
        <v>4</v>
      </c>
      <c r="T4" s="17" t="s">
        <v>4</v>
      </c>
      <c r="U4" s="17" t="s">
        <v>4</v>
      </c>
      <c r="V4" s="17" t="s">
        <v>4</v>
      </c>
      <c r="W4" s="17" t="s">
        <v>4</v>
      </c>
      <c r="X4" s="17" t="s">
        <v>4</v>
      </c>
      <c r="Y4" s="17" t="s">
        <v>4</v>
      </c>
      <c r="Z4" s="17" t="s">
        <v>4</v>
      </c>
      <c r="AA4" s="17" t="s">
        <v>4</v>
      </c>
      <c r="AB4" s="17" t="s">
        <v>4</v>
      </c>
      <c r="AC4" s="17" t="s">
        <v>4</v>
      </c>
      <c r="AD4" s="17" t="s">
        <v>4</v>
      </c>
      <c r="AE4" s="17" t="s">
        <v>4</v>
      </c>
      <c r="AF4" s="17" t="s">
        <v>4</v>
      </c>
      <c r="AG4" s="17" t="s">
        <v>4</v>
      </c>
    </row>
    <row r="5" spans="1:33" s="89" customFormat="1" x14ac:dyDescent="0.25">
      <c r="A5" s="89">
        <v>1</v>
      </c>
      <c r="B5" s="91" t="s">
        <v>7</v>
      </c>
      <c r="C5" s="100">
        <v>985</v>
      </c>
      <c r="E5" s="17">
        <v>1.504760637030119</v>
      </c>
      <c r="F5" s="17">
        <v>1.4509265902633224</v>
      </c>
      <c r="G5" s="17">
        <v>1.8607222973860118</v>
      </c>
      <c r="H5" s="17">
        <v>1.818982014774962</v>
      </c>
      <c r="I5" s="17">
        <v>1.6517805512661001</v>
      </c>
      <c r="J5" s="17">
        <v>1.9110454045439751</v>
      </c>
      <c r="K5" s="17">
        <v>2.2604731146915373</v>
      </c>
      <c r="L5" s="17">
        <v>1.6294511727921761</v>
      </c>
      <c r="M5" s="17">
        <v>2.2908211351933456</v>
      </c>
      <c r="N5" s="17">
        <v>1.7673418114773303</v>
      </c>
      <c r="O5" s="17">
        <v>1.6313622283814102</v>
      </c>
      <c r="P5" s="17">
        <v>1.439179468229796</v>
      </c>
      <c r="Q5" s="17">
        <v>1.6052959226298169</v>
      </c>
      <c r="R5" s="17">
        <v>1.8668946641391586</v>
      </c>
      <c r="S5" s="17">
        <v>1.6961572354548025</v>
      </c>
      <c r="T5" s="17">
        <v>1.9029430327599488</v>
      </c>
      <c r="U5" s="17">
        <v>1.9220398122973834</v>
      </c>
      <c r="V5" s="17">
        <v>1.6614544011584498</v>
      </c>
      <c r="W5" s="17">
        <v>1.4501293076898891</v>
      </c>
      <c r="X5" s="17">
        <v>1.1438257624620602</v>
      </c>
      <c r="Y5" s="17">
        <v>1.9253178782452893</v>
      </c>
      <c r="Z5" s="17">
        <v>2.0049403587054222</v>
      </c>
      <c r="AA5" s="17">
        <v>2.6069191460413315</v>
      </c>
      <c r="AB5" s="17">
        <v>3.0071499756848357</v>
      </c>
      <c r="AC5" s="17">
        <v>2.5361651135244854</v>
      </c>
      <c r="AD5" s="17">
        <v>1.3904149064340525</v>
      </c>
      <c r="AE5" s="17">
        <v>2.0496486777776433</v>
      </c>
      <c r="AF5" s="17">
        <v>1.9710183278856215</v>
      </c>
      <c r="AG5" s="17">
        <v>1.6713581994765379</v>
      </c>
    </row>
    <row r="6" spans="1:33" s="89" customFormat="1" x14ac:dyDescent="0.25">
      <c r="A6" s="89">
        <v>2</v>
      </c>
      <c r="B6" s="91" t="s">
        <v>10</v>
      </c>
      <c r="C6" s="44">
        <v>10465</v>
      </c>
      <c r="E6" s="17">
        <v>190.34597461617435</v>
      </c>
      <c r="F6" s="17">
        <v>148.95468065318968</v>
      </c>
      <c r="G6" s="17">
        <v>181.03512349362521</v>
      </c>
      <c r="H6" s="17">
        <v>234.79439112166193</v>
      </c>
      <c r="I6" s="17">
        <v>157.23418752651537</v>
      </c>
      <c r="J6" s="17">
        <v>173.85821078330042</v>
      </c>
      <c r="K6" s="17">
        <v>223.33920838820271</v>
      </c>
      <c r="L6" s="17">
        <v>175.36909378960721</v>
      </c>
      <c r="M6" s="17">
        <v>233.51939745304321</v>
      </c>
      <c r="N6" s="17">
        <v>180.42801693149235</v>
      </c>
      <c r="O6" s="17">
        <v>143.62322656509289</v>
      </c>
      <c r="P6" s="17">
        <v>109.36377519363285</v>
      </c>
      <c r="Q6" s="17">
        <v>186.66142743067115</v>
      </c>
      <c r="R6" s="17">
        <v>226.2871649075837</v>
      </c>
      <c r="S6" s="17">
        <v>168.11300033702622</v>
      </c>
      <c r="T6" s="17">
        <v>251.50012094765356</v>
      </c>
      <c r="U6" s="17">
        <v>285.2508480612326</v>
      </c>
      <c r="V6" s="17">
        <v>208.23897744489918</v>
      </c>
      <c r="W6" s="17">
        <v>223.50675894435199</v>
      </c>
      <c r="X6" s="17">
        <v>150.4021877406403</v>
      </c>
      <c r="Y6" s="17">
        <v>204.01909323821459</v>
      </c>
      <c r="Z6" s="17">
        <v>191.90622592729432</v>
      </c>
      <c r="AA6" s="17">
        <v>275.19061063728202</v>
      </c>
      <c r="AB6" s="17">
        <v>219.40883811805386</v>
      </c>
      <c r="AC6" s="17">
        <v>297.42267486586456</v>
      </c>
      <c r="AD6" s="17">
        <v>146.55188355422416</v>
      </c>
      <c r="AE6" s="17">
        <v>284.11009152914016</v>
      </c>
      <c r="AF6" s="17">
        <v>187.27297192649013</v>
      </c>
      <c r="AG6" s="17">
        <v>179.40069473376738</v>
      </c>
    </row>
    <row r="7" spans="1:33" x14ac:dyDescent="0.25">
      <c r="A7" s="89">
        <v>3</v>
      </c>
      <c r="B7" s="91" t="s">
        <v>13</v>
      </c>
      <c r="C7" s="44">
        <v>5281</v>
      </c>
      <c r="E7" s="17">
        <v>1.1991199835455235</v>
      </c>
      <c r="F7" s="17">
        <v>1.1808636478645935</v>
      </c>
      <c r="G7" s="17">
        <v>1.2055821223296008</v>
      </c>
      <c r="H7" s="17">
        <v>1.2372921586518391</v>
      </c>
      <c r="I7" s="17">
        <v>1.213141571019194</v>
      </c>
      <c r="J7" s="17">
        <v>1.5994095743883727</v>
      </c>
      <c r="K7" s="17">
        <v>1.479254644187258</v>
      </c>
      <c r="L7" s="17">
        <v>1.1485343263488759</v>
      </c>
      <c r="M7" s="17">
        <v>1.6481802166691659</v>
      </c>
      <c r="N7" s="17">
        <v>1.4598314625040272</v>
      </c>
      <c r="O7" s="17">
        <v>1.2757496586175385</v>
      </c>
      <c r="P7" s="17">
        <v>1.2980705644807506</v>
      </c>
      <c r="Q7" s="17">
        <v>1.2781144689498372</v>
      </c>
      <c r="R7" s="17">
        <v>1.3911182058542246</v>
      </c>
      <c r="S7" s="17">
        <v>1.5012321613112245</v>
      </c>
      <c r="T7" s="17">
        <v>1.4497019664519686</v>
      </c>
      <c r="U7" s="17">
        <v>1.5114682119168632</v>
      </c>
      <c r="V7" s="17">
        <v>1.3285349208763757</v>
      </c>
      <c r="W7" s="17">
        <v>1.2147551001639316</v>
      </c>
      <c r="X7" s="17">
        <v>0.9537654838547599</v>
      </c>
      <c r="Y7" s="17">
        <v>1.3072632500721579</v>
      </c>
      <c r="Z7" s="17">
        <v>1.6767994904230996</v>
      </c>
      <c r="AA7" s="17">
        <v>1.8226956909548324</v>
      </c>
      <c r="AB7" s="17">
        <v>1.6252870882706647</v>
      </c>
      <c r="AC7" s="17">
        <v>2.0729934555492</v>
      </c>
      <c r="AD7" s="17">
        <v>1.1728795364284861</v>
      </c>
      <c r="AE7" s="17">
        <v>1.6230362710222335</v>
      </c>
      <c r="AF7" s="17">
        <v>1.4269464628002324</v>
      </c>
      <c r="AG7" s="17">
        <v>1.2300913590866511</v>
      </c>
    </row>
    <row r="8" spans="1:33" x14ac:dyDescent="0.25">
      <c r="A8" s="89">
        <v>4</v>
      </c>
      <c r="B8" s="91" t="s">
        <v>16</v>
      </c>
      <c r="C8" s="44">
        <v>5282745</v>
      </c>
      <c r="E8" s="17">
        <v>37.083544159680564</v>
      </c>
      <c r="F8" s="17">
        <v>32.914429408853714</v>
      </c>
      <c r="G8" s="17">
        <v>31.843694014149786</v>
      </c>
      <c r="H8" s="17">
        <v>41.695584200133034</v>
      </c>
      <c r="I8" s="17">
        <v>38.058646597648213</v>
      </c>
      <c r="J8" s="17">
        <v>48.414054444918712</v>
      </c>
      <c r="K8" s="17">
        <v>42.60903121279263</v>
      </c>
      <c r="L8" s="17">
        <v>34.602918091456928</v>
      </c>
      <c r="M8" s="17">
        <v>39.485100669787684</v>
      </c>
      <c r="N8" s="17">
        <v>41.812220927400489</v>
      </c>
      <c r="O8" s="17">
        <v>34.789416447807682</v>
      </c>
      <c r="P8" s="17">
        <v>30.309780820971216</v>
      </c>
      <c r="Q8" s="17">
        <v>35.084218734933962</v>
      </c>
      <c r="R8" s="17">
        <v>41.760343814370486</v>
      </c>
      <c r="S8" s="17">
        <v>36.632351648891138</v>
      </c>
      <c r="T8" s="17">
        <v>43.312182184591819</v>
      </c>
      <c r="U8" s="17">
        <v>45.285468860536447</v>
      </c>
      <c r="V8" s="17">
        <v>34.7049720292394</v>
      </c>
      <c r="W8" s="17">
        <v>35.097998245037431</v>
      </c>
      <c r="X8" s="17">
        <v>29.727309319767425</v>
      </c>
      <c r="Y8" s="17">
        <v>35.57634105566256</v>
      </c>
      <c r="Z8" s="17">
        <v>46.695863864421874</v>
      </c>
      <c r="AA8" s="17">
        <v>48.839350729496608</v>
      </c>
      <c r="AB8" s="17">
        <v>40.809262231234172</v>
      </c>
      <c r="AC8" s="17">
        <v>53.603827309646533</v>
      </c>
      <c r="AD8" s="17">
        <v>37.610526101015104</v>
      </c>
      <c r="AE8" s="17">
        <v>47.438400200604924</v>
      </c>
      <c r="AF8" s="17">
        <v>35.87968508432072</v>
      </c>
      <c r="AG8" s="17">
        <v>36.276796619513362</v>
      </c>
    </row>
    <row r="9" spans="1:33" x14ac:dyDescent="0.25">
      <c r="A9" s="89">
        <v>5</v>
      </c>
      <c r="B9" s="92" t="s">
        <v>113</v>
      </c>
      <c r="C9" s="44"/>
      <c r="E9" s="17">
        <v>0.52530876560869</v>
      </c>
      <c r="F9" s="17">
        <v>0.75950325883516767</v>
      </c>
      <c r="G9" s="17">
        <v>0.43520064481790544</v>
      </c>
      <c r="H9" s="17">
        <v>0.59601121186890393</v>
      </c>
      <c r="I9" s="17">
        <v>0.65057718138412046</v>
      </c>
      <c r="J9" s="17">
        <v>0.58911174335792482</v>
      </c>
      <c r="K9" s="17">
        <v>1.0775584904518465</v>
      </c>
      <c r="L9" s="17">
        <v>0.5522707426291068</v>
      </c>
      <c r="M9" s="17">
        <v>0.60340120452548718</v>
      </c>
      <c r="N9" s="17">
        <v>0.64209906842072739</v>
      </c>
      <c r="O9" s="17">
        <v>0.75022472839187515</v>
      </c>
      <c r="P9" s="17">
        <v>0.82381718674699889</v>
      </c>
      <c r="Q9" s="17">
        <v>0.64055006278442594</v>
      </c>
      <c r="R9" s="17">
        <v>0.59351828941549623</v>
      </c>
      <c r="S9" s="17">
        <v>0.71248927816709984</v>
      </c>
      <c r="T9" s="17">
        <v>0.44241513659397969</v>
      </c>
      <c r="U9" s="17">
        <v>0.69558796611729334</v>
      </c>
      <c r="V9" s="17">
        <v>0.67687128177780009</v>
      </c>
      <c r="W9" s="17">
        <v>0.70666690262983434</v>
      </c>
      <c r="X9" s="17">
        <v>0.44130367325226477</v>
      </c>
      <c r="Y9" s="17">
        <v>0.59530270849524392</v>
      </c>
      <c r="Z9" s="17">
        <v>0.74864036123450639</v>
      </c>
      <c r="AA9" s="17">
        <v>0.59962137385366143</v>
      </c>
      <c r="AB9" s="17">
        <v>0.8491214660831975</v>
      </c>
      <c r="AC9" s="17">
        <v>0.6188462052646887</v>
      </c>
      <c r="AD9" s="17">
        <v>0.60385672265119006</v>
      </c>
      <c r="AE9" s="17">
        <v>0.62254728227415101</v>
      </c>
      <c r="AF9" s="17">
        <v>0.6353924159539075</v>
      </c>
      <c r="AG9" s="17">
        <v>0.74870822702528061</v>
      </c>
    </row>
    <row r="10" spans="1:33" x14ac:dyDescent="0.25">
      <c r="A10" s="89">
        <v>6</v>
      </c>
      <c r="B10" s="91" t="s">
        <v>20</v>
      </c>
      <c r="C10" s="44">
        <v>5282761</v>
      </c>
      <c r="E10" s="17">
        <v>3.3992597399920252</v>
      </c>
      <c r="F10" s="17">
        <v>4.7566833942762559</v>
      </c>
      <c r="G10" s="17">
        <v>4.1177129801503227</v>
      </c>
      <c r="H10" s="17">
        <v>6.1513834416555007</v>
      </c>
      <c r="I10" s="17">
        <v>4.2809767902711497</v>
      </c>
      <c r="J10" s="17">
        <v>3.5047091788333535</v>
      </c>
      <c r="K10" s="17">
        <v>6.2785040242620829</v>
      </c>
      <c r="L10" s="17">
        <v>3.372010177812395</v>
      </c>
      <c r="M10" s="17">
        <v>6.3346151560708508</v>
      </c>
      <c r="N10" s="17">
        <v>4.4800557869201123</v>
      </c>
      <c r="O10" s="17">
        <v>3.8203474545202547</v>
      </c>
      <c r="P10" s="17">
        <v>2.7787398897349167</v>
      </c>
      <c r="Q10" s="17">
        <v>4.2178096961843767</v>
      </c>
      <c r="R10" s="17">
        <v>5.1863929416942591</v>
      </c>
      <c r="S10" s="17">
        <v>4.4547764587071672</v>
      </c>
      <c r="T10" s="17">
        <v>5.0953421756599155</v>
      </c>
      <c r="U10" s="17">
        <v>5.2841114340313604</v>
      </c>
      <c r="V10" s="17">
        <v>4.3413752187742354</v>
      </c>
      <c r="W10" s="17">
        <v>5.5176756886897156</v>
      </c>
      <c r="X10" s="17">
        <v>2.9732199248036708</v>
      </c>
      <c r="Y10" s="17">
        <v>4.7218058055658014</v>
      </c>
      <c r="Z10" s="17">
        <v>4.4852419584824741</v>
      </c>
      <c r="AA10" s="17">
        <v>6.5195483687547924</v>
      </c>
      <c r="AB10" s="17">
        <v>7.0291111078034323</v>
      </c>
      <c r="AC10" s="17">
        <v>5.3778318372135105</v>
      </c>
      <c r="AD10" s="17">
        <v>3.6505438215169215</v>
      </c>
      <c r="AE10" s="17">
        <v>4.5678688954852138</v>
      </c>
      <c r="AF10" s="17">
        <v>4.2562616912921341</v>
      </c>
      <c r="AG10" s="17">
        <v>4.2033688985412869</v>
      </c>
    </row>
    <row r="11" spans="1:33" x14ac:dyDescent="0.25">
      <c r="A11" s="89">
        <v>7</v>
      </c>
      <c r="B11" s="93" t="s">
        <v>24</v>
      </c>
      <c r="C11" s="44">
        <v>142770</v>
      </c>
      <c r="E11" s="17">
        <v>47.612930912461756</v>
      </c>
      <c r="F11" s="17">
        <v>37.508837312188653</v>
      </c>
      <c r="G11" s="17">
        <v>45.015805909910014</v>
      </c>
      <c r="H11" s="17">
        <v>40.345974074693295</v>
      </c>
      <c r="I11" s="17">
        <v>46.975090700715313</v>
      </c>
      <c r="J11" s="17">
        <v>30.398822703885397</v>
      </c>
      <c r="K11" s="17">
        <v>42.404878674761434</v>
      </c>
      <c r="L11" s="17">
        <v>24.159862799160553</v>
      </c>
      <c r="M11" s="17">
        <v>63.451469474955623</v>
      </c>
      <c r="N11" s="17">
        <v>41.537562599359205</v>
      </c>
      <c r="O11" s="17">
        <v>28.570277829986964</v>
      </c>
      <c r="P11" s="17">
        <v>16.446404208408413</v>
      </c>
      <c r="Q11" s="17">
        <v>57.377168724585317</v>
      </c>
      <c r="R11" s="17">
        <v>61.538373283064971</v>
      </c>
      <c r="S11" s="17">
        <v>43.712626065390985</v>
      </c>
      <c r="T11" s="17">
        <v>57.323017267664873</v>
      </c>
      <c r="U11" s="17">
        <v>52.510646081300692</v>
      </c>
      <c r="V11" s="17">
        <v>55.39389905221644</v>
      </c>
      <c r="W11" s="17">
        <v>109.35316683844383</v>
      </c>
      <c r="X11" s="17">
        <v>48.92835499347224</v>
      </c>
      <c r="Y11" s="17">
        <v>49.424788348924935</v>
      </c>
      <c r="Z11" s="17">
        <v>42.249745430802591</v>
      </c>
      <c r="AA11" s="17">
        <v>73.037351803244405</v>
      </c>
      <c r="AB11" s="17">
        <v>36.569783176504671</v>
      </c>
      <c r="AC11" s="17">
        <v>85.251563538127115</v>
      </c>
      <c r="AD11" s="17">
        <v>41.172288257797916</v>
      </c>
      <c r="AE11" s="17">
        <v>89.021328250428709</v>
      </c>
      <c r="AF11" s="17">
        <v>36.542990383728849</v>
      </c>
      <c r="AG11" s="17">
        <v>32.9717090080972</v>
      </c>
    </row>
    <row r="12" spans="1:33" x14ac:dyDescent="0.25">
      <c r="A12" s="89">
        <v>8</v>
      </c>
      <c r="B12" s="93" t="s">
        <v>27</v>
      </c>
      <c r="C12" s="44">
        <v>5280450</v>
      </c>
      <c r="E12" s="17">
        <v>127.95095049080663</v>
      </c>
      <c r="F12" s="17">
        <v>110.69960770345824</v>
      </c>
      <c r="G12" s="17">
        <v>119.46591237088437</v>
      </c>
      <c r="H12" s="17">
        <v>160.85998092506773</v>
      </c>
      <c r="I12" s="17">
        <v>116.07602181514105</v>
      </c>
      <c r="J12" s="17">
        <v>105.17255237223429</v>
      </c>
      <c r="K12" s="17">
        <v>143.06101564431989</v>
      </c>
      <c r="L12" s="17">
        <v>114.21213414842784</v>
      </c>
      <c r="M12" s="17">
        <v>153.45620269774295</v>
      </c>
      <c r="N12" s="17">
        <v>128.16097583170048</v>
      </c>
      <c r="O12" s="17">
        <v>95.846219232130807</v>
      </c>
      <c r="P12" s="17">
        <v>76.478029336903802</v>
      </c>
      <c r="Q12" s="17">
        <v>127.68132663438409</v>
      </c>
      <c r="R12" s="17">
        <v>153.1166407900823</v>
      </c>
      <c r="S12" s="17">
        <v>127.63093665876468</v>
      </c>
      <c r="T12" s="17">
        <v>160.0386225511109</v>
      </c>
      <c r="U12" s="17">
        <v>193.84173716614237</v>
      </c>
      <c r="V12" s="17">
        <v>138.04716794956119</v>
      </c>
      <c r="W12" s="17">
        <v>144.31814159150335</v>
      </c>
      <c r="X12" s="17">
        <v>108.30756752320767</v>
      </c>
      <c r="Y12" s="17">
        <v>130.17055020224822</v>
      </c>
      <c r="Z12" s="17">
        <v>127.2550037066474</v>
      </c>
      <c r="AA12" s="17">
        <v>176.78658303165358</v>
      </c>
      <c r="AB12" s="17">
        <v>140.23862497232429</v>
      </c>
      <c r="AC12" s="17">
        <v>194.74308902423419</v>
      </c>
      <c r="AD12" s="17">
        <v>108.79146195097991</v>
      </c>
      <c r="AE12" s="17">
        <v>187.50588356524</v>
      </c>
      <c r="AF12" s="17">
        <v>123.60263345108979</v>
      </c>
      <c r="AG12" s="17">
        <v>127.56771095696396</v>
      </c>
    </row>
    <row r="13" spans="1:33" x14ac:dyDescent="0.25">
      <c r="A13" s="89">
        <v>9</v>
      </c>
      <c r="B13" s="93" t="s">
        <v>30</v>
      </c>
      <c r="C13" s="44">
        <v>5280644</v>
      </c>
      <c r="E13" s="17">
        <v>22.754687508818066</v>
      </c>
      <c r="F13" s="17">
        <v>20.047344198844584</v>
      </c>
      <c r="G13" s="17">
        <v>21.476470688483033</v>
      </c>
      <c r="H13" s="17">
        <v>22.010991683138638</v>
      </c>
      <c r="I13" s="17">
        <v>21.562224546082273</v>
      </c>
      <c r="J13" s="17">
        <v>18.989266127616609</v>
      </c>
      <c r="K13" s="17">
        <v>27.623007551002335</v>
      </c>
      <c r="L13" s="17">
        <v>20.147104384359377</v>
      </c>
      <c r="M13" s="17">
        <v>23.125386053341884</v>
      </c>
      <c r="N13" s="17">
        <v>22.27407710552275</v>
      </c>
      <c r="O13" s="17">
        <v>17.721184741902608</v>
      </c>
      <c r="P13" s="17">
        <v>11.664678356078332</v>
      </c>
      <c r="Q13" s="17">
        <v>23.352808987992837</v>
      </c>
      <c r="R13" s="17">
        <v>28.869128339440561</v>
      </c>
      <c r="S13" s="17">
        <v>24.693202056524715</v>
      </c>
      <c r="T13" s="17">
        <v>33.067727942158236</v>
      </c>
      <c r="U13" s="17">
        <v>35.845435113828323</v>
      </c>
      <c r="V13" s="17">
        <v>23.841481594728709</v>
      </c>
      <c r="W13" s="17">
        <v>22.78496447226653</v>
      </c>
      <c r="X13" s="17">
        <v>20.074622604459268</v>
      </c>
      <c r="Y13" s="17">
        <v>23.703353416725225</v>
      </c>
      <c r="Z13" s="17">
        <v>23.998018089283708</v>
      </c>
      <c r="AA13" s="17">
        <v>34.005403683991609</v>
      </c>
      <c r="AB13" s="17">
        <v>26.20136482771947</v>
      </c>
      <c r="AC13" s="17">
        <v>35.139538170424785</v>
      </c>
      <c r="AD13" s="17">
        <v>21.299389256086187</v>
      </c>
      <c r="AE13" s="17">
        <v>31.08175222052547</v>
      </c>
      <c r="AF13" s="17">
        <v>22.308703229087051</v>
      </c>
      <c r="AG13" s="17">
        <v>25.991897184190321</v>
      </c>
    </row>
    <row r="14" spans="1:33" x14ac:dyDescent="0.25">
      <c r="A14" s="89">
        <v>10</v>
      </c>
      <c r="B14" s="93" t="s">
        <v>33</v>
      </c>
      <c r="C14" s="44">
        <v>5280933</v>
      </c>
      <c r="E14" s="17">
        <v>1.9840469825802283</v>
      </c>
      <c r="F14" s="17">
        <v>2.1685715252866906</v>
      </c>
      <c r="G14" s="17">
        <v>1.4180003383935049</v>
      </c>
      <c r="H14" s="17">
        <v>3.3785504491106244</v>
      </c>
      <c r="I14" s="17">
        <v>4.7250594691491736</v>
      </c>
      <c r="J14" s="17">
        <v>4.7250594691491736</v>
      </c>
      <c r="K14" s="17">
        <v>2.4454798356223892</v>
      </c>
      <c r="L14" s="17">
        <v>1.3032164384821967</v>
      </c>
      <c r="M14" s="17">
        <v>5.3851966964744324</v>
      </c>
      <c r="N14" s="17">
        <v>2.1104384867209736</v>
      </c>
      <c r="O14" s="17">
        <v>1.3787529730994865</v>
      </c>
      <c r="P14" s="17">
        <v>2.4704770718412008</v>
      </c>
      <c r="Q14" s="17">
        <v>0.66416100253338695</v>
      </c>
      <c r="R14" s="17">
        <v>2.3413843903402713</v>
      </c>
      <c r="S14" s="17">
        <v>3.2350536870715905</v>
      </c>
      <c r="T14" s="17">
        <v>1.6880748698046584</v>
      </c>
      <c r="U14" s="17">
        <v>3.8809830059592287</v>
      </c>
      <c r="V14" s="17">
        <v>0.87357184560016488</v>
      </c>
      <c r="W14" s="17">
        <v>3.6220898942341733</v>
      </c>
      <c r="X14" s="17">
        <v>1.1637823172932746</v>
      </c>
      <c r="Y14" s="17">
        <v>2.7281765607834614</v>
      </c>
      <c r="Z14" s="17">
        <v>2.5136291594556965</v>
      </c>
      <c r="AA14" s="17">
        <v>3.3260069050077399</v>
      </c>
      <c r="AB14" s="17">
        <v>1.422455868412045</v>
      </c>
      <c r="AC14" s="17">
        <v>2.7294946317449886</v>
      </c>
      <c r="AD14" s="17">
        <v>2.5595075073755891</v>
      </c>
      <c r="AE14" s="17">
        <v>1.8288535481247299</v>
      </c>
      <c r="AF14" s="17">
        <v>3.4914846302598201</v>
      </c>
      <c r="AG14" s="17">
        <v>3.5317649567790488</v>
      </c>
    </row>
    <row r="15" spans="1:33" x14ac:dyDescent="0.25">
      <c r="A15" s="89">
        <v>11</v>
      </c>
      <c r="B15" s="93" t="s">
        <v>36</v>
      </c>
      <c r="C15" s="44">
        <v>6439848</v>
      </c>
      <c r="E15" s="17">
        <v>175.92873122911865</v>
      </c>
      <c r="F15" s="17">
        <v>179.02287132737973</v>
      </c>
      <c r="G15" s="17">
        <v>177.12748693228642</v>
      </c>
      <c r="H15" s="17">
        <v>129.2397530637229</v>
      </c>
      <c r="I15" s="17">
        <v>186.1975653469394</v>
      </c>
      <c r="J15" s="17">
        <v>200.85495747845491</v>
      </c>
      <c r="K15" s="17">
        <v>165.24906510452053</v>
      </c>
      <c r="L15" s="17">
        <v>156.9496435373581</v>
      </c>
      <c r="M15" s="17">
        <v>240.83616716053189</v>
      </c>
      <c r="N15" s="17">
        <v>240.31677298887593</v>
      </c>
      <c r="O15" s="17">
        <v>178.53467524795417</v>
      </c>
      <c r="P15" s="17">
        <v>160.90259628966552</v>
      </c>
      <c r="Q15" s="17">
        <v>208.57414505887746</v>
      </c>
      <c r="R15" s="17">
        <v>228.93268797169509</v>
      </c>
      <c r="S15" s="17">
        <v>211.89374492257784</v>
      </c>
      <c r="T15" s="17">
        <v>208.63879764127944</v>
      </c>
      <c r="U15" s="17">
        <v>241.62211250581163</v>
      </c>
      <c r="V15" s="17">
        <v>192.29076905622631</v>
      </c>
      <c r="W15" s="17">
        <v>189.81879825419847</v>
      </c>
      <c r="X15" s="17">
        <v>172.17163500539519</v>
      </c>
      <c r="Y15" s="17">
        <v>185.31688243717946</v>
      </c>
      <c r="Z15" s="17">
        <v>205.74361310106914</v>
      </c>
      <c r="AA15" s="17">
        <v>254.07592528912409</v>
      </c>
      <c r="AB15" s="17">
        <v>186.98274147474871</v>
      </c>
      <c r="AC15" s="17">
        <v>268.81486823528479</v>
      </c>
      <c r="AD15" s="17">
        <v>166.32965683218509</v>
      </c>
      <c r="AE15" s="17">
        <v>267.41234329564105</v>
      </c>
      <c r="AF15" s="17">
        <v>206.10252970469668</v>
      </c>
      <c r="AG15" s="17">
        <v>196.69686168664614</v>
      </c>
    </row>
    <row r="16" spans="1:33" x14ac:dyDescent="0.25">
      <c r="A16" s="89">
        <v>12</v>
      </c>
      <c r="B16" s="93" t="s">
        <v>40</v>
      </c>
      <c r="C16" s="44">
        <v>444899</v>
      </c>
      <c r="E16" s="17">
        <v>1.9448602446861141</v>
      </c>
      <c r="F16" s="17">
        <v>1.7282713822607547</v>
      </c>
      <c r="G16" s="17">
        <v>1.9539576299775849</v>
      </c>
      <c r="H16" s="17">
        <v>2.8046842616292191</v>
      </c>
      <c r="I16" s="17">
        <v>2.4637874958601698</v>
      </c>
      <c r="J16" s="17">
        <v>1.9142556710134127</v>
      </c>
      <c r="K16" s="17">
        <v>2.9051500640355394</v>
      </c>
      <c r="L16" s="17">
        <v>1.534175753668368</v>
      </c>
      <c r="M16" s="17">
        <v>1.5935646123431062</v>
      </c>
      <c r="N16" s="17">
        <v>3.0448156935557038</v>
      </c>
      <c r="O16" s="17">
        <v>1.8136772145388715</v>
      </c>
      <c r="P16" s="17">
        <v>1.7584677224652643</v>
      </c>
      <c r="Q16" s="17">
        <v>2.168826097702452</v>
      </c>
      <c r="R16" s="17">
        <v>2.1473766845206987</v>
      </c>
      <c r="S16" s="17">
        <v>2.5616414598422055</v>
      </c>
      <c r="T16" s="17">
        <v>2.5902158117973939</v>
      </c>
      <c r="U16" s="17">
        <v>3.414638237227261</v>
      </c>
      <c r="V16" s="17">
        <v>1.4736811905590665</v>
      </c>
      <c r="W16" s="17">
        <v>2.4687210331745368</v>
      </c>
      <c r="X16" s="17">
        <v>1.8049513017458469</v>
      </c>
      <c r="Y16" s="17">
        <v>2.4198153433050522</v>
      </c>
      <c r="Z16" s="17">
        <v>2.3005139907088146</v>
      </c>
      <c r="AA16" s="17">
        <v>3.0371412716042085</v>
      </c>
      <c r="AB16" s="17">
        <v>2.9803146197107813</v>
      </c>
      <c r="AC16" s="17">
        <v>1.9140460214589465</v>
      </c>
      <c r="AD16" s="17">
        <v>1.8938996975888884</v>
      </c>
      <c r="AE16" s="17">
        <v>3.3384310227950129</v>
      </c>
      <c r="AF16" s="17">
        <v>2.7273048631826446</v>
      </c>
      <c r="AG16" s="17">
        <v>2.7291160917739137</v>
      </c>
    </row>
    <row r="17" spans="1:33" x14ac:dyDescent="0.25">
      <c r="A17" s="89">
        <v>13</v>
      </c>
      <c r="B17" s="93" t="s">
        <v>43</v>
      </c>
      <c r="C17" s="44">
        <v>5497181</v>
      </c>
      <c r="E17" s="17">
        <v>3.1945643870646401</v>
      </c>
      <c r="F17" s="17">
        <v>0.97092615245448222</v>
      </c>
      <c r="G17" s="17">
        <v>3.6805337286032342</v>
      </c>
      <c r="H17" s="17">
        <v>2.710539429976671</v>
      </c>
      <c r="I17" s="17">
        <v>3.4003715420191578</v>
      </c>
      <c r="J17" s="17">
        <v>4.429976078501161</v>
      </c>
      <c r="K17" s="17">
        <v>2.8782004450677445</v>
      </c>
      <c r="L17" s="17">
        <v>2.6725954535203407</v>
      </c>
      <c r="M17" s="17">
        <v>5.5265969319439492</v>
      </c>
      <c r="N17" s="17">
        <v>4.9320534092313277</v>
      </c>
      <c r="O17" s="17">
        <v>3.5036047062144005</v>
      </c>
      <c r="P17" s="17">
        <v>2.741616843324179</v>
      </c>
      <c r="Q17" s="17">
        <v>2.6005163717292641</v>
      </c>
      <c r="R17" s="17">
        <v>4.5044801038063591</v>
      </c>
      <c r="S17" s="17">
        <v>4.5935739201230747</v>
      </c>
      <c r="T17" s="17">
        <v>4.2609787121003908</v>
      </c>
      <c r="U17" s="17">
        <v>4.6792865828515566</v>
      </c>
      <c r="V17" s="17">
        <v>4.0107631898616409</v>
      </c>
      <c r="W17" s="17">
        <v>3.3839511634596193</v>
      </c>
      <c r="X17" s="17">
        <v>1.958610496716624</v>
      </c>
      <c r="Y17" s="17">
        <v>2.747325798046385</v>
      </c>
      <c r="Z17" s="17">
        <v>4.1388181467427172</v>
      </c>
      <c r="AA17" s="17">
        <v>4.5501919325903035</v>
      </c>
      <c r="AB17" s="17">
        <v>2.5573948546839875</v>
      </c>
      <c r="AC17" s="17">
        <v>3.7193136013682748</v>
      </c>
      <c r="AD17" s="17">
        <v>3.2990814530772727</v>
      </c>
      <c r="AE17" s="17">
        <v>4.6819081057424459</v>
      </c>
      <c r="AF17" s="17">
        <v>5.3215920316616208</v>
      </c>
      <c r="AG17" s="17">
        <v>4.4557583571031625</v>
      </c>
    </row>
    <row r="18" spans="1:33" x14ac:dyDescent="0.25">
      <c r="A18" s="89">
        <v>14</v>
      </c>
      <c r="B18" s="93" t="s">
        <v>46</v>
      </c>
      <c r="C18" s="44">
        <v>6441454</v>
      </c>
      <c r="E18" s="17">
        <v>4.8686220903186967</v>
      </c>
      <c r="F18" s="17">
        <v>3.5196414794729765</v>
      </c>
      <c r="G18" s="17">
        <v>4.9873517327252186</v>
      </c>
      <c r="H18" s="17">
        <v>7.1843940140691203</v>
      </c>
      <c r="I18" s="17">
        <v>4.7676145839553747</v>
      </c>
      <c r="J18" s="17">
        <v>4.4434528363871264</v>
      </c>
      <c r="K18" s="17">
        <v>7.9260426108662685</v>
      </c>
      <c r="L18" s="17">
        <v>6.4138082418459357</v>
      </c>
      <c r="M18" s="17">
        <v>4.4880103917722689</v>
      </c>
      <c r="N18" s="17">
        <v>4.2472437540950221</v>
      </c>
      <c r="O18" s="17">
        <v>3.5414110451728895</v>
      </c>
      <c r="P18" s="17">
        <v>2.1410313731611157</v>
      </c>
      <c r="Q18" s="17">
        <v>4.7406150174127131</v>
      </c>
      <c r="R18" s="17">
        <v>4.6743302733042587</v>
      </c>
      <c r="S18" s="17">
        <v>5.1411935732560705</v>
      </c>
      <c r="T18" s="17">
        <v>7.830472835624442</v>
      </c>
      <c r="U18" s="17">
        <v>9.4101680625291877</v>
      </c>
      <c r="V18" s="17">
        <v>5.9905864820554342</v>
      </c>
      <c r="W18" s="17">
        <v>3.4602341061269133</v>
      </c>
      <c r="X18" s="17">
        <v>1.6466403775488323</v>
      </c>
      <c r="Y18" s="17">
        <v>6.3756012761495322</v>
      </c>
      <c r="Z18" s="17">
        <v>4.6351625203592128</v>
      </c>
      <c r="AA18" s="17">
        <v>6.4987007435981647</v>
      </c>
      <c r="AB18" s="17">
        <v>5.6309178012730445</v>
      </c>
      <c r="AC18" s="17">
        <v>7.8482994403587991</v>
      </c>
      <c r="AD18" s="17">
        <v>3.8400583484351416</v>
      </c>
      <c r="AE18" s="17">
        <v>4.7692017399700717</v>
      </c>
      <c r="AF18" s="17">
        <v>5.881171654089159</v>
      </c>
      <c r="AG18" s="17">
        <v>4.2495818074365133</v>
      </c>
    </row>
    <row r="19" spans="1:33" x14ac:dyDescent="0.25">
      <c r="A19" s="89">
        <v>15</v>
      </c>
      <c r="B19" s="93" t="s">
        <v>49</v>
      </c>
      <c r="C19" s="44">
        <v>5280934</v>
      </c>
      <c r="E19" s="17">
        <v>61.347277627756213</v>
      </c>
      <c r="F19" s="17">
        <v>61.372412772238647</v>
      </c>
      <c r="G19" s="17">
        <v>64.677567097318786</v>
      </c>
      <c r="H19" s="17">
        <v>61.333298892101666</v>
      </c>
      <c r="I19" s="17">
        <v>73.104181633959485</v>
      </c>
      <c r="J19" s="17">
        <v>94.014953224604483</v>
      </c>
      <c r="K19" s="17">
        <v>58.329538333658782</v>
      </c>
      <c r="L19" s="17">
        <v>61.857929189839176</v>
      </c>
      <c r="M19" s="17">
        <v>70.907279468973258</v>
      </c>
      <c r="N19" s="17">
        <v>74.248555096482775</v>
      </c>
      <c r="O19" s="17">
        <v>63.089436468475938</v>
      </c>
      <c r="P19" s="17">
        <v>54.088124258887689</v>
      </c>
      <c r="Q19" s="17">
        <v>62.871220998535023</v>
      </c>
      <c r="R19" s="17">
        <v>72.917152906432136</v>
      </c>
      <c r="S19" s="17">
        <v>64.429192038140656</v>
      </c>
      <c r="T19" s="17">
        <v>75.07838048904793</v>
      </c>
      <c r="U19" s="17">
        <v>67.068836912864953</v>
      </c>
      <c r="V19" s="17">
        <v>70.738914122394249</v>
      </c>
      <c r="W19" s="17">
        <v>57.988743630319632</v>
      </c>
      <c r="X19" s="17">
        <v>39.634528899425227</v>
      </c>
      <c r="Y19" s="17">
        <v>63.133376062141068</v>
      </c>
      <c r="Z19" s="17">
        <v>73.016691672042882</v>
      </c>
      <c r="AA19" s="17">
        <v>79.431279326423081</v>
      </c>
      <c r="AB19" s="17">
        <v>58.330731783282879</v>
      </c>
      <c r="AC19" s="17">
        <v>92.761240895046257</v>
      </c>
      <c r="AD19" s="17">
        <v>70.213490524399134</v>
      </c>
      <c r="AE19" s="17">
        <v>84.446604085489568</v>
      </c>
      <c r="AF19" s="17">
        <v>66.076329145397253</v>
      </c>
      <c r="AG19" s="17">
        <v>61.669478500943377</v>
      </c>
    </row>
    <row r="20" spans="1:33" x14ac:dyDescent="0.25">
      <c r="A20" s="89">
        <v>16</v>
      </c>
      <c r="B20" s="93" t="s">
        <v>114</v>
      </c>
      <c r="C20" s="44"/>
      <c r="E20" s="17">
        <v>0.12519231626110314</v>
      </c>
      <c r="F20" s="17">
        <v>1.1289667137842974</v>
      </c>
      <c r="G20" s="17">
        <v>0.4863131654679822</v>
      </c>
      <c r="H20" s="17">
        <v>0.76120366310948662</v>
      </c>
      <c r="I20" s="17">
        <v>0.77967719184018069</v>
      </c>
      <c r="J20" s="17">
        <v>0.37073529231068386</v>
      </c>
      <c r="K20" s="17">
        <v>0.16506122706566523</v>
      </c>
      <c r="L20" s="17">
        <v>0.38525030385752257</v>
      </c>
      <c r="M20" s="17">
        <v>0.45927370928727856</v>
      </c>
      <c r="N20" s="17">
        <v>1.1282949587462061</v>
      </c>
      <c r="O20" s="17">
        <v>0.48536048585952918</v>
      </c>
      <c r="P20" s="17">
        <v>0.41024398558481723</v>
      </c>
      <c r="Q20" s="17">
        <v>0.28863968483697738</v>
      </c>
      <c r="R20" s="17">
        <v>0.40982438790186454</v>
      </c>
      <c r="S20" s="17">
        <v>0.48853587675998622</v>
      </c>
      <c r="T20" s="17">
        <v>0.70218228487973111</v>
      </c>
      <c r="U20" s="17">
        <v>0.12304388613062794</v>
      </c>
      <c r="V20" s="17">
        <v>0.77885815032293459</v>
      </c>
      <c r="W20" s="17">
        <v>0.25991716924498975</v>
      </c>
      <c r="X20" s="17">
        <v>0.63810985886195482</v>
      </c>
      <c r="Y20" s="17">
        <v>0.30695877301941793</v>
      </c>
      <c r="Z20" s="17">
        <v>0.47743165199227872</v>
      </c>
      <c r="AA20" s="17">
        <v>0.62032945577512877</v>
      </c>
      <c r="AB20" s="17">
        <v>0.12958249016374948</v>
      </c>
      <c r="AC20" s="17">
        <v>0.53706707011763188</v>
      </c>
      <c r="AD20" s="17">
        <v>0.20129278862824884</v>
      </c>
      <c r="AE20" s="17">
        <v>0.68255308766340816</v>
      </c>
      <c r="AF20" s="17">
        <v>0.83206536857810443</v>
      </c>
      <c r="AG20" s="17">
        <v>0.34732092997279801</v>
      </c>
    </row>
    <row r="21" spans="1:33" x14ac:dyDescent="0.25">
      <c r="A21" s="89">
        <v>17</v>
      </c>
      <c r="B21" s="93" t="s">
        <v>52</v>
      </c>
      <c r="C21" s="44">
        <v>5312539</v>
      </c>
      <c r="E21" s="17">
        <v>5.4688678597010023</v>
      </c>
      <c r="F21" s="17">
        <v>4.6753462878521015</v>
      </c>
      <c r="G21" s="17">
        <v>5.5848576860604506</v>
      </c>
      <c r="H21" s="17">
        <v>6.8924268851709449</v>
      </c>
      <c r="I21" s="17">
        <v>5.74307729274501</v>
      </c>
      <c r="J21" s="17">
        <v>5.9676388356812993</v>
      </c>
      <c r="K21" s="17">
        <v>6.5423236712707054</v>
      </c>
      <c r="L21" s="17">
        <v>6.3983339206422976</v>
      </c>
      <c r="M21" s="17">
        <v>5.4994837490068722</v>
      </c>
      <c r="N21" s="17">
        <v>5.7285573614224852</v>
      </c>
      <c r="O21" s="17">
        <v>6.1353927490450175</v>
      </c>
      <c r="P21" s="17">
        <v>4.2570551363894849</v>
      </c>
      <c r="Q21" s="17">
        <v>4.2860772396133688</v>
      </c>
      <c r="R21" s="17">
        <v>6.8357849466868412</v>
      </c>
      <c r="S21" s="17">
        <v>6.6041109879286708</v>
      </c>
      <c r="T21" s="17">
        <v>8.2154312940380922</v>
      </c>
      <c r="U21" s="17">
        <v>9.1407632378630126</v>
      </c>
      <c r="V21" s="17">
        <v>7.0129724739653003</v>
      </c>
      <c r="W21" s="17">
        <v>3.8663475851316331</v>
      </c>
      <c r="X21" s="17">
        <v>3.4862778372390912</v>
      </c>
      <c r="Y21" s="17">
        <v>6.2021902444826553</v>
      </c>
      <c r="Z21" s="17">
        <v>6.1826693434039006</v>
      </c>
      <c r="AA21" s="17">
        <v>25.43430684015393</v>
      </c>
      <c r="AB21" s="17">
        <v>5.498389623720727</v>
      </c>
      <c r="AC21" s="17">
        <v>12.364408270417073</v>
      </c>
      <c r="AD21" s="17">
        <v>6.1511693360383672</v>
      </c>
      <c r="AE21" s="17">
        <v>7.3640189609849314</v>
      </c>
      <c r="AF21" s="17">
        <v>5.8626010889840581</v>
      </c>
      <c r="AG21" s="17">
        <v>6.2836095472752724</v>
      </c>
    </row>
    <row r="22" spans="1:33" x14ac:dyDescent="0.25">
      <c r="A22" s="89">
        <v>18</v>
      </c>
      <c r="B22" s="93" t="s">
        <v>55</v>
      </c>
      <c r="C22" s="44">
        <v>446284</v>
      </c>
      <c r="E22" s="17">
        <v>2.8470427827877614</v>
      </c>
      <c r="F22" s="17">
        <v>1.8927233152370579</v>
      </c>
      <c r="G22" s="17">
        <v>2.6810701402949868</v>
      </c>
      <c r="H22" s="17">
        <v>3.9920318043449479</v>
      </c>
      <c r="I22" s="17">
        <v>2.5215561857987825</v>
      </c>
      <c r="J22" s="17">
        <v>2.7145549265900502</v>
      </c>
      <c r="K22" s="17">
        <v>3.2230646130990603</v>
      </c>
      <c r="L22" s="17">
        <v>2.3471200536706558</v>
      </c>
      <c r="M22" s="17">
        <v>1.5589237779475842</v>
      </c>
      <c r="N22" s="17">
        <v>2.5402375024770159</v>
      </c>
      <c r="O22" s="17">
        <v>2.6054352341724103</v>
      </c>
      <c r="P22" s="17">
        <v>2.2210252288097641</v>
      </c>
      <c r="Q22" s="17">
        <v>2.4966583814616228</v>
      </c>
      <c r="R22" s="17">
        <v>2.5048213585322658</v>
      </c>
      <c r="S22" s="17">
        <v>2.0670378132613689</v>
      </c>
      <c r="T22" s="17">
        <v>3.7386082842255215</v>
      </c>
      <c r="U22" s="17">
        <v>3.819599755448289</v>
      </c>
      <c r="V22" s="17">
        <v>2.6275723940590585</v>
      </c>
      <c r="W22" s="17">
        <v>2.4456809519191567</v>
      </c>
      <c r="X22" s="17">
        <v>1.3715644570038057</v>
      </c>
      <c r="Y22" s="17">
        <v>1.8203179453663176</v>
      </c>
      <c r="Z22" s="17">
        <v>2.5245959468496375</v>
      </c>
      <c r="AA22" s="17">
        <v>14.451126549340096</v>
      </c>
      <c r="AB22" s="17">
        <v>2.4962444936008024</v>
      </c>
      <c r="AC22" s="17">
        <v>3.1037198534276453</v>
      </c>
      <c r="AD22" s="17">
        <v>2.4554488716777869</v>
      </c>
      <c r="AE22" s="17">
        <v>3.7166848190285813</v>
      </c>
      <c r="AF22" s="17">
        <v>2.875241438770022</v>
      </c>
      <c r="AG22" s="17">
        <v>1.5551460899434373</v>
      </c>
    </row>
    <row r="23" spans="1:33" x14ac:dyDescent="0.25">
      <c r="A23" s="89">
        <v>19</v>
      </c>
      <c r="B23" s="94" t="s">
        <v>58</v>
      </c>
      <c r="C23" s="44">
        <v>5282850</v>
      </c>
      <c r="E23" s="17">
        <v>14.936158349119191</v>
      </c>
      <c r="F23" s="17">
        <v>13.02926066518919</v>
      </c>
      <c r="G23" s="17">
        <v>15.384510512186447</v>
      </c>
      <c r="H23" s="17">
        <v>9.437131069547485</v>
      </c>
      <c r="I23" s="17">
        <v>15.940488639661698</v>
      </c>
      <c r="J23" s="17">
        <v>16.047541395119847</v>
      </c>
      <c r="K23" s="17">
        <v>14.464833534636268</v>
      </c>
      <c r="L23" s="17">
        <v>11.393542551007565</v>
      </c>
      <c r="M23" s="17">
        <v>22.410087999793966</v>
      </c>
      <c r="N23" s="17">
        <v>20.094474502336805</v>
      </c>
      <c r="O23" s="17">
        <v>14.852227336648893</v>
      </c>
      <c r="P23" s="17">
        <v>12.195505179535958</v>
      </c>
      <c r="Q23" s="17">
        <v>20.245619981128097</v>
      </c>
      <c r="R23" s="17">
        <v>21.571519757398839</v>
      </c>
      <c r="S23" s="17">
        <v>16.661974824193546</v>
      </c>
      <c r="T23" s="17">
        <v>19.655899964904577</v>
      </c>
      <c r="U23" s="17">
        <v>20.057566013459176</v>
      </c>
      <c r="V23" s="17">
        <v>17.591185094320203</v>
      </c>
      <c r="W23" s="17">
        <v>20.168507550023701</v>
      </c>
      <c r="X23" s="17">
        <v>13.552930118943484</v>
      </c>
      <c r="Y23" s="17">
        <v>18.297304378057682</v>
      </c>
      <c r="Z23" s="17">
        <v>16.834905491034799</v>
      </c>
      <c r="AA23" s="17">
        <v>25.136487898100679</v>
      </c>
      <c r="AB23" s="17">
        <v>15.514927603772115</v>
      </c>
      <c r="AC23" s="17">
        <v>25.568303271348537</v>
      </c>
      <c r="AD23" s="17">
        <v>13.539880275532671</v>
      </c>
      <c r="AE23" s="17">
        <v>27.835875017955253</v>
      </c>
      <c r="AF23" s="17">
        <v>16.707180494732494</v>
      </c>
      <c r="AG23" s="17">
        <v>13.975716313941229</v>
      </c>
    </row>
    <row r="24" spans="1:33" x14ac:dyDescent="0.25">
      <c r="A24" s="89">
        <v>20</v>
      </c>
      <c r="B24" s="94" t="s">
        <v>62</v>
      </c>
      <c r="C24" s="44">
        <v>445580</v>
      </c>
      <c r="E24" s="17">
        <v>0.61190568561384251</v>
      </c>
      <c r="F24" s="17">
        <v>0.7417280965793841</v>
      </c>
      <c r="G24" s="17">
        <v>0.46080217208958602</v>
      </c>
      <c r="H24" s="17">
        <v>0.72903594799332383</v>
      </c>
      <c r="I24" s="17">
        <v>0.58663603179718271</v>
      </c>
      <c r="J24" s="17">
        <v>0.59180206827212756</v>
      </c>
      <c r="K24" s="17">
        <v>0.75498605601342061</v>
      </c>
      <c r="L24" s="17">
        <v>0.54301445766017331</v>
      </c>
      <c r="M24" s="17">
        <v>0.48339326271402977</v>
      </c>
      <c r="N24" s="17">
        <v>0.4556581724012756</v>
      </c>
      <c r="O24" s="17">
        <v>0.56628304179424027</v>
      </c>
      <c r="P24" s="17">
        <v>0.33006651751288657</v>
      </c>
      <c r="Q24" s="17">
        <v>0.72208844397995864</v>
      </c>
      <c r="R24" s="17">
        <v>0.52809399108475197</v>
      </c>
      <c r="S24" s="17">
        <v>0.62403329326040125</v>
      </c>
      <c r="T24" s="17">
        <v>1.0023806012053211</v>
      </c>
      <c r="U24" s="17">
        <v>0.8293929537114143</v>
      </c>
      <c r="V24" s="17">
        <v>0.70991892390427092</v>
      </c>
      <c r="W24" s="17">
        <v>0.65488977979225704</v>
      </c>
      <c r="X24" s="17">
        <v>0.4153782451628083</v>
      </c>
      <c r="Y24" s="17">
        <v>0.69406511804466842</v>
      </c>
      <c r="Z24" s="17">
        <v>0.50105304442501986</v>
      </c>
      <c r="AA24" s="17">
        <v>0.52215072662641726</v>
      </c>
      <c r="AB24" s="17">
        <v>0.49372796069009234</v>
      </c>
      <c r="AC24" s="17">
        <v>0.5030258802154709</v>
      </c>
      <c r="AD24" s="17">
        <v>0.49271983902365091</v>
      </c>
      <c r="AE24" s="17">
        <v>0.51463003129105522</v>
      </c>
      <c r="AF24" s="17">
        <v>0.75393248075578922</v>
      </c>
      <c r="AG24" s="17">
        <v>0.37365341894551751</v>
      </c>
    </row>
    <row r="25" spans="1:33" x14ac:dyDescent="0.25">
      <c r="A25" s="89">
        <v>21</v>
      </c>
      <c r="B25" s="94" t="s">
        <v>65</v>
      </c>
      <c r="C25" s="44">
        <v>13849</v>
      </c>
      <c r="E25" s="17">
        <v>1.7648783041118838</v>
      </c>
      <c r="F25" s="17">
        <v>1.9475351270427774</v>
      </c>
      <c r="G25" s="17">
        <v>1.4831660401713713</v>
      </c>
      <c r="H25" s="17">
        <v>1.61969375029773</v>
      </c>
      <c r="I25" s="17">
        <v>1.522648290503164</v>
      </c>
      <c r="J25" s="17">
        <v>1.5767027780913285</v>
      </c>
      <c r="K25" s="17">
        <v>1.7476631267861056</v>
      </c>
      <c r="L25" s="17">
        <v>1.3994948909915468</v>
      </c>
      <c r="M25" s="17">
        <v>1.8801383924773274</v>
      </c>
      <c r="N25" s="17">
        <v>2.2684114269934441</v>
      </c>
      <c r="O25" s="17">
        <v>1.5041922875163298</v>
      </c>
      <c r="P25" s="17">
        <v>1.4712245382828906</v>
      </c>
      <c r="Q25" s="17">
        <v>1.1302016764155054</v>
      </c>
      <c r="R25" s="17">
        <v>2.0784239198453927</v>
      </c>
      <c r="S25" s="17">
        <v>2.2315870853719311</v>
      </c>
      <c r="T25" s="17">
        <v>2.3825390488996936</v>
      </c>
      <c r="U25" s="17">
        <v>2.4496159980247141</v>
      </c>
      <c r="V25" s="17">
        <v>1.9567145186082853</v>
      </c>
      <c r="W25" s="17">
        <v>1.4636270985430231</v>
      </c>
      <c r="X25" s="17">
        <v>1.2068486774218437</v>
      </c>
      <c r="Y25" s="17">
        <v>1.3314186463668725</v>
      </c>
      <c r="Z25" s="17">
        <v>1.6487757297627095</v>
      </c>
      <c r="AA25" s="17">
        <v>2.1928351956246392</v>
      </c>
      <c r="AB25" s="17">
        <v>1.367643811177621</v>
      </c>
      <c r="AC25" s="17">
        <v>2.0402617467554696</v>
      </c>
      <c r="AD25" s="17">
        <v>1.4779818184187423</v>
      </c>
      <c r="AE25" s="17">
        <v>3.0338481679697646</v>
      </c>
      <c r="AF25" s="17">
        <v>3.5943543929557862</v>
      </c>
      <c r="AG25" s="17">
        <v>1.5089490618483627</v>
      </c>
    </row>
    <row r="26" spans="1:33" x14ac:dyDescent="0.25">
      <c r="A26" s="89">
        <v>22</v>
      </c>
      <c r="B26" s="94" t="s">
        <v>68</v>
      </c>
      <c r="C26" s="100">
        <v>5312508</v>
      </c>
      <c r="E26" s="17">
        <v>5.6466036301338303</v>
      </c>
      <c r="F26" s="17">
        <v>3.6606864654523945</v>
      </c>
      <c r="G26" s="17">
        <v>6.686261191447735</v>
      </c>
      <c r="H26" s="17">
        <v>6.0604384763719876</v>
      </c>
      <c r="I26" s="17">
        <v>4.0364975051008427</v>
      </c>
      <c r="J26" s="17">
        <v>5.3869074001730892</v>
      </c>
      <c r="K26" s="17">
        <v>5.3445322086525957</v>
      </c>
      <c r="L26" s="17">
        <v>5.1197362586935995</v>
      </c>
      <c r="M26" s="17">
        <v>6.0274556857546209</v>
      </c>
      <c r="N26" s="17">
        <v>5.0200823637530441</v>
      </c>
      <c r="O26" s="17">
        <v>4.3267883566145358</v>
      </c>
      <c r="P26" s="17">
        <v>2.798354703563426</v>
      </c>
      <c r="Q26" s="17">
        <v>3.7674322989281408</v>
      </c>
      <c r="R26" s="17">
        <v>5.0391940063086071</v>
      </c>
      <c r="S26" s="17">
        <v>6.0634703511217918</v>
      </c>
      <c r="T26" s="17">
        <v>6.6453874745174133</v>
      </c>
      <c r="U26" s="17">
        <v>10.243132191190918</v>
      </c>
      <c r="V26" s="17">
        <v>7.4078310788799309</v>
      </c>
      <c r="W26" s="17">
        <v>4.140401267580792</v>
      </c>
      <c r="X26" s="17">
        <v>2.1471160364741788</v>
      </c>
      <c r="Y26" s="17">
        <v>4.3382649207635717</v>
      </c>
      <c r="Z26" s="17">
        <v>5.1250648894603188</v>
      </c>
      <c r="AA26" s="17">
        <v>9.3938733441868596</v>
      </c>
      <c r="AB26" s="17">
        <v>4.8310995471303961</v>
      </c>
      <c r="AC26" s="17">
        <v>5.9354840833285962</v>
      </c>
      <c r="AD26" s="17">
        <v>3.8619148624000186</v>
      </c>
      <c r="AE26" s="17">
        <v>6.0730948716546038</v>
      </c>
      <c r="AF26" s="17">
        <v>6.4927229329211666</v>
      </c>
      <c r="AG26" s="17">
        <v>5.855238721627205</v>
      </c>
    </row>
    <row r="27" spans="1:33" x14ac:dyDescent="0.25">
      <c r="A27" s="89">
        <v>23</v>
      </c>
      <c r="B27" s="94" t="s">
        <v>71</v>
      </c>
      <c r="C27" s="100">
        <v>5312513</v>
      </c>
      <c r="E27" s="17">
        <v>39.462189095585231</v>
      </c>
      <c r="F27" s="17">
        <v>36.381910240454509</v>
      </c>
      <c r="G27" s="17">
        <v>46.051221523829675</v>
      </c>
      <c r="H27" s="17">
        <v>43.241497795848908</v>
      </c>
      <c r="I27" s="17">
        <v>44.321236545676825</v>
      </c>
      <c r="J27" s="17">
        <v>60.941394747803756</v>
      </c>
      <c r="K27" s="17">
        <v>43.421414245032878</v>
      </c>
      <c r="L27" s="17">
        <v>45.550374524470563</v>
      </c>
      <c r="M27" s="17">
        <v>20.296199010180022</v>
      </c>
      <c r="N27" s="17">
        <v>45.127250166716529</v>
      </c>
      <c r="O27" s="17">
        <v>43.535939626081735</v>
      </c>
      <c r="P27" s="17">
        <v>29.39341538452754</v>
      </c>
      <c r="Q27" s="17">
        <v>41.288930972693549</v>
      </c>
      <c r="R27" s="17">
        <v>46.528064824659104</v>
      </c>
      <c r="S27" s="17">
        <v>42.454682519191842</v>
      </c>
      <c r="T27" s="17">
        <v>56.918579725714906</v>
      </c>
      <c r="U27" s="17">
        <v>54.351481323849249</v>
      </c>
      <c r="V27" s="17">
        <v>21.850799985503006</v>
      </c>
      <c r="W27" s="17">
        <v>32.977004969998497</v>
      </c>
      <c r="X27" s="17">
        <v>35.703102569036382</v>
      </c>
      <c r="Y27" s="17">
        <v>47.657563828498589</v>
      </c>
      <c r="Z27" s="17">
        <v>45.444040702191572</v>
      </c>
      <c r="AA27" s="17">
        <v>54.694421584364633</v>
      </c>
      <c r="AB27" s="17">
        <v>37.926776286529623</v>
      </c>
      <c r="AC27" s="17">
        <v>26.528443288344423</v>
      </c>
      <c r="AD27" s="17">
        <v>42.844641652933412</v>
      </c>
      <c r="AE27" s="17">
        <v>54.344865032490574</v>
      </c>
      <c r="AF27" s="17">
        <v>45.125052099751343</v>
      </c>
      <c r="AG27" s="17">
        <v>38.12746090843072</v>
      </c>
    </row>
    <row r="35" spans="4:8" x14ac:dyDescent="0.25">
      <c r="D35" s="89"/>
      <c r="E35" s="89"/>
      <c r="F35" s="89"/>
      <c r="G35" s="89"/>
      <c r="H35" s="89"/>
    </row>
    <row r="36" spans="4:8" x14ac:dyDescent="0.25">
      <c r="D36" s="89"/>
      <c r="E36" s="89"/>
      <c r="F36" s="89"/>
      <c r="G36" s="89"/>
      <c r="H36" s="89"/>
    </row>
    <row r="37" spans="4:8" x14ac:dyDescent="0.25">
      <c r="D37" s="91"/>
      <c r="E37" s="89"/>
      <c r="F37" s="98"/>
      <c r="G37" s="99"/>
      <c r="H37" s="100"/>
    </row>
    <row r="38" spans="4:8" x14ac:dyDescent="0.25">
      <c r="D38" s="91"/>
      <c r="E38" s="89"/>
      <c r="F38" s="96"/>
      <c r="G38" s="43"/>
      <c r="H38" s="44"/>
    </row>
    <row r="39" spans="4:8" x14ac:dyDescent="0.25">
      <c r="D39" s="91"/>
      <c r="E39" s="89"/>
      <c r="F39" s="96"/>
      <c r="G39" s="43"/>
      <c r="H39" s="44"/>
    </row>
    <row r="40" spans="4:8" x14ac:dyDescent="0.25">
      <c r="D40" s="91"/>
      <c r="E40" s="89"/>
      <c r="F40" s="96"/>
      <c r="G40" s="43"/>
      <c r="H40" s="44"/>
    </row>
    <row r="41" spans="4:8" x14ac:dyDescent="0.25">
      <c r="D41" s="92"/>
      <c r="E41" s="89"/>
      <c r="F41" s="96"/>
      <c r="G41" s="43"/>
      <c r="H41" s="44"/>
    </row>
    <row r="42" spans="4:8" x14ac:dyDescent="0.25">
      <c r="D42" s="91"/>
      <c r="E42" s="89"/>
      <c r="F42" s="96"/>
      <c r="G42" s="43"/>
      <c r="H42" s="44"/>
    </row>
    <row r="43" spans="4:8" x14ac:dyDescent="0.25">
      <c r="D43" s="93"/>
      <c r="E43" s="89"/>
      <c r="F43" s="96"/>
      <c r="G43" s="43"/>
      <c r="H43" s="44"/>
    </row>
    <row r="44" spans="4:8" x14ac:dyDescent="0.25">
      <c r="D44" s="93"/>
      <c r="E44" s="89"/>
      <c r="F44" s="96"/>
      <c r="G44" s="43"/>
      <c r="H44" s="44"/>
    </row>
    <row r="45" spans="4:8" x14ac:dyDescent="0.25">
      <c r="D45" s="93"/>
      <c r="E45" s="89"/>
      <c r="F45" s="96"/>
      <c r="G45" s="43"/>
      <c r="H45" s="44"/>
    </row>
    <row r="46" spans="4:8" x14ac:dyDescent="0.25">
      <c r="D46" s="93"/>
      <c r="E46" s="89"/>
      <c r="F46" s="96"/>
      <c r="G46" s="43"/>
      <c r="H46" s="44"/>
    </row>
    <row r="47" spans="4:8" x14ac:dyDescent="0.25">
      <c r="D47" s="93"/>
      <c r="E47" s="89"/>
      <c r="F47" s="96"/>
      <c r="G47" s="43"/>
      <c r="H47" s="44"/>
    </row>
    <row r="48" spans="4:8" x14ac:dyDescent="0.25">
      <c r="D48" s="93"/>
      <c r="E48" s="89"/>
      <c r="F48" s="96"/>
      <c r="G48" s="43"/>
      <c r="H48" s="44"/>
    </row>
    <row r="49" spans="4:8" x14ac:dyDescent="0.25">
      <c r="D49" s="93"/>
      <c r="E49" s="89"/>
      <c r="F49" s="96"/>
      <c r="G49" s="43"/>
      <c r="H49" s="44"/>
    </row>
    <row r="50" spans="4:8" x14ac:dyDescent="0.25">
      <c r="D50" s="93"/>
      <c r="E50" s="89"/>
      <c r="F50" s="96"/>
      <c r="G50" s="43"/>
      <c r="H50" s="44"/>
    </row>
    <row r="51" spans="4:8" x14ac:dyDescent="0.25">
      <c r="D51" s="93"/>
      <c r="E51" s="89"/>
      <c r="F51" s="96"/>
      <c r="G51" s="43"/>
      <c r="H51" s="44"/>
    </row>
    <row r="52" spans="4:8" x14ac:dyDescent="0.25">
      <c r="D52" s="93"/>
      <c r="E52" s="89"/>
      <c r="F52" s="96"/>
      <c r="G52" s="43"/>
      <c r="H52" s="44"/>
    </row>
    <row r="53" spans="4:8" x14ac:dyDescent="0.25">
      <c r="D53" s="93"/>
      <c r="E53" s="89"/>
      <c r="F53" s="96"/>
      <c r="G53" s="43"/>
      <c r="H53" s="44"/>
    </row>
    <row r="54" spans="4:8" x14ac:dyDescent="0.25">
      <c r="D54" s="93"/>
      <c r="E54" s="89"/>
      <c r="F54" s="96"/>
      <c r="G54" s="43"/>
      <c r="H54" s="44"/>
    </row>
    <row r="55" spans="4:8" x14ac:dyDescent="0.25">
      <c r="D55" s="94"/>
      <c r="E55" s="89"/>
      <c r="F55" s="96"/>
      <c r="G55" s="43"/>
      <c r="H55" s="44"/>
    </row>
    <row r="56" spans="4:8" x14ac:dyDescent="0.25">
      <c r="D56" s="94"/>
      <c r="E56" s="89"/>
      <c r="F56" s="96"/>
      <c r="G56" s="43"/>
      <c r="H56" s="44"/>
    </row>
    <row r="57" spans="4:8" x14ac:dyDescent="0.25">
      <c r="D57" s="94"/>
      <c r="E57" s="89"/>
      <c r="F57" s="96"/>
      <c r="G57" s="43"/>
      <c r="H57" s="44"/>
    </row>
    <row r="58" spans="4:8" x14ac:dyDescent="0.25">
      <c r="D58" s="94"/>
      <c r="E58" s="89"/>
      <c r="F58" s="98"/>
      <c r="G58" s="99"/>
      <c r="H58" s="100"/>
    </row>
    <row r="59" spans="4:8" x14ac:dyDescent="0.25">
      <c r="D59" s="94"/>
      <c r="E59" s="89"/>
      <c r="F59" s="98"/>
      <c r="G59" s="99"/>
      <c r="H59" s="100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Concentrations</vt:lpstr>
      <vt:lpstr>Relative Abundance</vt:lpstr>
      <vt:lpstr>Analyte list</vt:lpstr>
      <vt:lpstr>NEFA results 1</vt:lpstr>
      <vt:lpstr>NEFA results 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La Frano</dc:creator>
  <cp:lastModifiedBy>TEDDY DATA</cp:lastModifiedBy>
  <dcterms:created xsi:type="dcterms:W3CDTF">2015-11-10T19:16:22Z</dcterms:created>
  <dcterms:modified xsi:type="dcterms:W3CDTF">2017-04-26T23:42:33Z</dcterms:modified>
</cp:coreProperties>
</file>